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480" windowHeight="10005" activeTab="4"/>
  </bookViews>
  <sheets>
    <sheet name="Données OCDE" sheetId="1" r:id="rId1"/>
    <sheet name="tri PIB" sheetId="2" r:id="rId2"/>
    <sheet name="tri recettes fiscales" sheetId="3" r:id="rId3"/>
    <sheet name="tri pesticides" sheetId="4" r:id="rId4"/>
    <sheet name="corrigé" sheetId="5" r:id="rId5"/>
  </sheets>
  <externalReferences>
    <externalReference r:id="rId6"/>
  </externalReferences>
  <definedNames>
    <definedName name="donnee">[1]Tabac!$A$3:$C$4,[1]Tabac!$A$54:$C$62</definedName>
  </definedNames>
  <calcPr calcId="125725"/>
</workbook>
</file>

<file path=xl/calcChain.xml><?xml version="1.0" encoding="utf-8"?>
<calcChain xmlns="http://schemas.openxmlformats.org/spreadsheetml/2006/main">
  <c r="D46" i="5"/>
  <c r="C46"/>
  <c r="B46"/>
  <c r="D45"/>
  <c r="C45"/>
  <c r="B45"/>
  <c r="D44"/>
  <c r="C44"/>
  <c r="B44"/>
  <c r="D43"/>
  <c r="C43"/>
  <c r="B43"/>
  <c r="D40"/>
  <c r="C40"/>
  <c r="B40"/>
  <c r="D39"/>
  <c r="C39"/>
  <c r="B39"/>
  <c r="D38"/>
  <c r="C38"/>
  <c r="B38"/>
  <c r="C39" i="1"/>
  <c r="D39"/>
  <c r="B39"/>
  <c r="C38"/>
  <c r="D38"/>
  <c r="B38"/>
  <c r="D37"/>
  <c r="C37"/>
  <c r="B37"/>
  <c r="D36"/>
  <c r="C36"/>
  <c r="B36"/>
</calcChain>
</file>

<file path=xl/sharedStrings.xml><?xml version="1.0" encoding="utf-8"?>
<sst xmlns="http://schemas.openxmlformats.org/spreadsheetml/2006/main" count="182" uniqueCount="71">
  <si>
    <t>Statistiques des 30 pays membres de l'OCDE (Organisation de coopération et de développement économiques)</t>
  </si>
  <si>
    <t>Pays</t>
  </si>
  <si>
    <t>Utilisation de pesticides
(t / km² de terre agricole) (2008)</t>
  </si>
  <si>
    <t>Allemagne</t>
  </si>
  <si>
    <t>Australie</t>
  </si>
  <si>
    <t>Autriche</t>
  </si>
  <si>
    <t>Belgique</t>
  </si>
  <si>
    <t>Canada</t>
  </si>
  <si>
    <t>Corée</t>
  </si>
  <si>
    <t>Danemark</t>
  </si>
  <si>
    <t>Espagne</t>
  </si>
  <si>
    <t>États-Unis</t>
  </si>
  <si>
    <t>Finlande</t>
  </si>
  <si>
    <t>France</t>
  </si>
  <si>
    <t>Grèce</t>
  </si>
  <si>
    <t>Hongrie</t>
  </si>
  <si>
    <t>Irlande</t>
  </si>
  <si>
    <t>Islande</t>
  </si>
  <si>
    <t>Italie</t>
  </si>
  <si>
    <t>Japon</t>
  </si>
  <si>
    <t>Luxemb.</t>
  </si>
  <si>
    <t>Mexique</t>
  </si>
  <si>
    <t>Norvège</t>
  </si>
  <si>
    <t>Nv. Zélande</t>
  </si>
  <si>
    <t>Pays-Bas</t>
  </si>
  <si>
    <t>Pologne</t>
  </si>
  <si>
    <t>Portugal</t>
  </si>
  <si>
    <t>R. Slovaque</t>
  </si>
  <si>
    <t>R. Tchèque</t>
  </si>
  <si>
    <t>Roy. Uni</t>
  </si>
  <si>
    <t>Suède</t>
  </si>
  <si>
    <t>Suisse</t>
  </si>
  <si>
    <t>Turquie</t>
  </si>
  <si>
    <t>moyenne</t>
  </si>
  <si>
    <t>mediane</t>
  </si>
  <si>
    <t>Q1</t>
  </si>
  <si>
    <t>Q3</t>
  </si>
  <si>
    <t>PIB/hab en US Dollars utilisant les parités de pouvoir d'achat (2011)</t>
  </si>
  <si>
    <t>Recettes fiscales totales en % du PIB  (2010)</t>
  </si>
  <si>
    <t xml:space="preserve">Source : OCDE </t>
  </si>
  <si>
    <t>actualisé</t>
  </si>
  <si>
    <t>inchangé</t>
  </si>
  <si>
    <t>Source : OCDE 2010</t>
  </si>
  <si>
    <t>Source : OCDE</t>
  </si>
  <si>
    <t>PIB/hbts</t>
  </si>
  <si>
    <t>R Fisc %Pib</t>
  </si>
  <si>
    <t>Pest (t/km²)</t>
  </si>
  <si>
    <t>pays illustrant</t>
  </si>
  <si>
    <t>Me</t>
  </si>
  <si>
    <t>Autiche, Suisse, R Tchèque, Danemark</t>
  </si>
  <si>
    <t>Turquie, canada</t>
  </si>
  <si>
    <t xml:space="preserve"> Royaume uni, Islande</t>
  </si>
  <si>
    <t>Rép Tchèque</t>
  </si>
  <si>
    <t>Espagne,République Tchèque</t>
  </si>
  <si>
    <t>1. à la main</t>
  </si>
  <si>
    <t>2.  au tableur</t>
  </si>
  <si>
    <t>1.</t>
  </si>
  <si>
    <t>B. Interprétation</t>
  </si>
  <si>
    <t>A.  Calculs d'indicateurs</t>
  </si>
  <si>
    <t>oui car : Q3 &lt; Pib Autriche</t>
  </si>
  <si>
    <t>non car on n'a pas : Q3 &lt;  Pib SUEDE</t>
  </si>
  <si>
    <t>non car on n'a pas : Q3 &lt;  Pib CANADA</t>
  </si>
  <si>
    <t>2.</t>
  </si>
  <si>
    <t>PIB</t>
  </si>
  <si>
    <t>la France a un PIB sous la moyenne et légèrement sous le PIB médian ; son PIB se situe dans l'intervalle interquartile,</t>
  </si>
  <si>
    <t>RECETTES</t>
  </si>
  <si>
    <t>PESTICIDES</t>
  </si>
  <si>
    <t>Les recettes fiscales en % du PIB sont très supérieures à la médiane et à la moyenne ; sa valeur se situe au dessus du troisième quartile : au moins 75% des pays de l'OCDE ont des recettes fiscales en % du PIB inférieures à celles de la France,</t>
  </si>
  <si>
    <t xml:space="preserve">L'utilisation de pesticides en France est très supérieure à celle de la moyenne et de la médiane dans l'OCDE ; sa valeur correspond à Q3 : au moins 75% des pays de l'OCDE utilisent moins de pesticides que la France, </t>
  </si>
  <si>
    <t>3.</t>
  </si>
  <si>
    <t>OUI, la moyenne est plus de 2 fois supérieure à la médiane ;  la série est asymétrique ; il y a une forte influence des valeurs les plus élevées sur la moyenne.</t>
  </si>
</sst>
</file>

<file path=xl/styles.xml><?xml version="1.0" encoding="utf-8"?>
<styleSheet xmlns="http://schemas.openxmlformats.org/spreadsheetml/2006/main">
  <numFmts count="4">
    <numFmt numFmtId="165" formatCode="0.0%"/>
    <numFmt numFmtId="167" formatCode="###\ ###\ ###\ ##0.00"/>
    <numFmt numFmtId="169" formatCode="##0.0;\-##0.0;0.0;"/>
    <numFmt numFmtId="170" formatCode="0.000"/>
  </numFmts>
  <fonts count="7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3366FF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4" fillId="0" borderId="0"/>
    <xf numFmtId="9" fontId="1" fillId="0" borderId="0" applyFont="0" applyFill="0" applyBorder="0" applyAlignment="0" applyProtection="0"/>
    <xf numFmtId="0" fontId="1" fillId="0" borderId="5" applyNumberFormat="0" applyFill="0" applyProtection="0">
      <alignment horizontal="left" vertical="center" wrapText="1"/>
    </xf>
    <xf numFmtId="169" fontId="1" fillId="0" borderId="5" applyFill="0" applyProtection="0">
      <alignment horizontal="right" vertical="center" wrapText="1"/>
    </xf>
    <xf numFmtId="0" fontId="1" fillId="0" borderId="0" applyNumberFormat="0" applyFill="0" applyBorder="0" applyProtection="0">
      <alignment horizontal="left" vertical="center" wrapText="1"/>
    </xf>
    <xf numFmtId="169" fontId="1" fillId="0" borderId="0" applyFill="0" applyBorder="0" applyProtection="0">
      <alignment horizontal="right" vertical="center" wrapText="1"/>
    </xf>
    <xf numFmtId="0" fontId="1" fillId="0" borderId="6" applyNumberFormat="0" applyFill="0" applyProtection="0">
      <alignment horizontal="left" vertical="center" wrapText="1"/>
    </xf>
    <xf numFmtId="169" fontId="1" fillId="0" borderId="6" applyFill="0" applyProtection="0">
      <alignment horizontal="right" vertical="center" wrapText="1"/>
    </xf>
  </cellStyleXfs>
  <cellXfs count="59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165" fontId="1" fillId="0" borderId="1" xfId="4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65" fontId="1" fillId="0" borderId="0" xfId="4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167" fontId="0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5" fontId="1" fillId="0" borderId="1" xfId="4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0" xfId="0" applyFill="1"/>
    <xf numFmtId="0" fontId="5" fillId="3" borderId="0" xfId="0" applyFont="1" applyFill="1" applyAlignment="1">
      <alignment horizontal="center" vertical="center"/>
    </xf>
    <xf numFmtId="10" fontId="0" fillId="0" borderId="0" xfId="0" applyNumberFormat="1"/>
    <xf numFmtId="0" fontId="0" fillId="0" borderId="2" xfId="0" applyBorder="1"/>
    <xf numFmtId="10" fontId="0" fillId="0" borderId="2" xfId="0" applyNumberFormat="1" applyBorder="1"/>
    <xf numFmtId="0" fontId="0" fillId="0" borderId="3" xfId="0" applyBorder="1"/>
    <xf numFmtId="10" fontId="0" fillId="0" borderId="3" xfId="0" applyNumberFormat="1" applyBorder="1"/>
    <xf numFmtId="0" fontId="0" fillId="0" borderId="4" xfId="0" applyBorder="1"/>
    <xf numFmtId="10" fontId="0" fillId="0" borderId="4" xfId="0" applyNumberFormat="1" applyBorder="1"/>
    <xf numFmtId="1" fontId="1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/>
    <xf numFmtId="0" fontId="0" fillId="5" borderId="0" xfId="0" applyFill="1"/>
    <xf numFmtId="2" fontId="0" fillId="5" borderId="0" xfId="0" applyNumberFormat="1" applyFill="1"/>
    <xf numFmtId="0" fontId="0" fillId="3" borderId="0" xfId="0" applyFill="1"/>
    <xf numFmtId="2" fontId="0" fillId="3" borderId="0" xfId="0" applyNumberFormat="1" applyFill="1"/>
    <xf numFmtId="0" fontId="0" fillId="4" borderId="0" xfId="0" applyFill="1" applyAlignment="1">
      <alignment horizontal="center"/>
    </xf>
    <xf numFmtId="0" fontId="0" fillId="6" borderId="0" xfId="0" applyFill="1"/>
    <xf numFmtId="10" fontId="0" fillId="7" borderId="0" xfId="0" applyNumberFormat="1" applyFill="1"/>
    <xf numFmtId="170" fontId="0" fillId="8" borderId="0" xfId="0" applyNumberFormat="1" applyFill="1"/>
    <xf numFmtId="0" fontId="0" fillId="7" borderId="0" xfId="0" applyFill="1"/>
    <xf numFmtId="0" fontId="0" fillId="8" borderId="0" xfId="0" applyFill="1"/>
    <xf numFmtId="170" fontId="0" fillId="0" borderId="0" xfId="0" applyNumberFormat="1"/>
    <xf numFmtId="0" fontId="6" fillId="0" borderId="0" xfId="0" applyFont="1"/>
    <xf numFmtId="10" fontId="6" fillId="0" borderId="0" xfId="0" applyNumberFormat="1" applyFont="1"/>
    <xf numFmtId="170" fontId="6" fillId="0" borderId="0" xfId="0" applyNumberFormat="1" applyFont="1"/>
    <xf numFmtId="0" fontId="0" fillId="4" borderId="0" xfId="0" applyFill="1"/>
    <xf numFmtId="1" fontId="1" fillId="0" borderId="0" xfId="0" applyNumberFormat="1" applyFont="1" applyFill="1" applyBorder="1" applyAlignment="1">
      <alignment horizontal="center" vertical="center"/>
    </xf>
    <xf numFmtId="1" fontId="1" fillId="5" borderId="0" xfId="0" applyNumberFormat="1" applyFont="1" applyFill="1" applyBorder="1" applyAlignment="1">
      <alignment horizontal="center" vertical="center"/>
    </xf>
    <xf numFmtId="1" fontId="1" fillId="3" borderId="0" xfId="0" applyNumberFormat="1" applyFont="1" applyFill="1" applyBorder="1" applyAlignment="1">
      <alignment horizontal="center" vertical="center"/>
    </xf>
    <xf numFmtId="10" fontId="0" fillId="0" borderId="0" xfId="0" applyNumberFormat="1" applyBorder="1"/>
    <xf numFmtId="10" fontId="0" fillId="5" borderId="0" xfId="0" applyNumberFormat="1" applyFill="1" applyBorder="1"/>
    <xf numFmtId="10" fontId="0" fillId="3" borderId="0" xfId="0" applyNumberFormat="1" applyFill="1" applyBorder="1"/>
    <xf numFmtId="1" fontId="1" fillId="4" borderId="0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</cellXfs>
  <cellStyles count="11">
    <cellStyle name="Normal" xfId="0" builtinId="0"/>
    <cellStyle name="Normal 2" xfId="1"/>
    <cellStyle name="Normal 2 2" xfId="2"/>
    <cellStyle name="Normal 2_Stats-ocde" xfId="3"/>
    <cellStyle name="Pourcentage" xfId="4" builtinId="5"/>
    <cellStyle name="ss10" xfId="5"/>
    <cellStyle name="ss11" xfId="6"/>
    <cellStyle name="ss14" xfId="7"/>
    <cellStyle name="ss15" xfId="8"/>
    <cellStyle name="ss18" xfId="9"/>
    <cellStyle name="ss19" xfId="10"/>
  </cellStyles>
  <dxfs count="2"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Recettes fiscales totales en % du PIB (2010)</a:t>
            </a:r>
          </a:p>
        </c:rich>
      </c:tx>
      <c:layout>
        <c:manualLayout>
          <c:xMode val="edge"/>
          <c:yMode val="edge"/>
          <c:x val="0.32496102401614213"/>
          <c:y val="3.62318840579710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1632715635360176E-2"/>
          <c:y val="0.21376887231400138"/>
          <c:w val="0.8963900120728977"/>
          <c:h val="0.48188576301291852"/>
        </c:manualLayout>
      </c:layout>
      <c:barChart>
        <c:barDir val="col"/>
        <c:grouping val="clustered"/>
        <c:ser>
          <c:idx val="0"/>
          <c:order val="0"/>
          <c:tx>
            <c:strRef>
              <c:f>'Données OCDE'!$B$4</c:f>
              <c:strCache>
                <c:ptCount val="1"/>
                <c:pt idx="0">
                  <c:v>Recettes fiscales totales en % du PIB  (2010)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OCDE'!$B$5:$B$34</c:f>
              <c:numCache>
                <c:formatCode>0.0%</c:formatCode>
                <c:ptCount val="30"/>
                <c:pt idx="0">
                  <c:v>0.36099999999999999</c:v>
                </c:pt>
                <c:pt idx="1">
                  <c:v>0.25600000000000001</c:v>
                </c:pt>
                <c:pt idx="2">
                  <c:v>0.42</c:v>
                </c:pt>
                <c:pt idx="3">
                  <c:v>0.435</c:v>
                </c:pt>
                <c:pt idx="4">
                  <c:v>0.31</c:v>
                </c:pt>
                <c:pt idx="5">
                  <c:v>0.251</c:v>
                </c:pt>
                <c:pt idx="6">
                  <c:v>0.47599999999999998</c:v>
                </c:pt>
                <c:pt idx="7">
                  <c:v>0.32300000000000001</c:v>
                </c:pt>
                <c:pt idx="8">
                  <c:v>0.248</c:v>
                </c:pt>
                <c:pt idx="9">
                  <c:v>0.42499999999999999</c:v>
                </c:pt>
                <c:pt idx="10">
                  <c:v>0.42899999999999999</c:v>
                </c:pt>
                <c:pt idx="11">
                  <c:v>0.309</c:v>
                </c:pt>
                <c:pt idx="12">
                  <c:v>0.379</c:v>
                </c:pt>
                <c:pt idx="13">
                  <c:v>0.27600000000000002</c:v>
                </c:pt>
                <c:pt idx="14">
                  <c:v>0.35199999999999998</c:v>
                </c:pt>
                <c:pt idx="15">
                  <c:v>0.42899999999999999</c:v>
                </c:pt>
                <c:pt idx="16">
                  <c:v>0.27600000000000002</c:v>
                </c:pt>
                <c:pt idx="17">
                  <c:v>0.371</c:v>
                </c:pt>
                <c:pt idx="18">
                  <c:v>0.188</c:v>
                </c:pt>
                <c:pt idx="19">
                  <c:v>0.42899999999999999</c:v>
                </c:pt>
                <c:pt idx="20">
                  <c:v>0.315</c:v>
                </c:pt>
                <c:pt idx="21">
                  <c:v>0.38700000000000001</c:v>
                </c:pt>
                <c:pt idx="22">
                  <c:v>0.317</c:v>
                </c:pt>
                <c:pt idx="23">
                  <c:v>0.313</c:v>
                </c:pt>
                <c:pt idx="24">
                  <c:v>0.28299999999999997</c:v>
                </c:pt>
                <c:pt idx="25">
                  <c:v>0.34200000000000003</c:v>
                </c:pt>
                <c:pt idx="26">
                  <c:v>0.34899999999999998</c:v>
                </c:pt>
                <c:pt idx="27">
                  <c:v>0.45500000000000002</c:v>
                </c:pt>
                <c:pt idx="28">
                  <c:v>0.28100000000000003</c:v>
                </c:pt>
                <c:pt idx="29">
                  <c:v>0.25700000000000001</c:v>
                </c:pt>
              </c:numCache>
            </c:numRef>
          </c:val>
        </c:ser>
        <c:axId val="71521024"/>
        <c:axId val="71522560"/>
      </c:barChart>
      <c:catAx>
        <c:axId val="71521024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522560"/>
        <c:crosses val="autoZero"/>
        <c:auto val="1"/>
        <c:lblAlgn val="ctr"/>
        <c:lblOffset val="100"/>
        <c:tickLblSkip val="1"/>
        <c:tickMarkSkip val="1"/>
      </c:catAx>
      <c:valAx>
        <c:axId val="71522560"/>
        <c:scaling>
          <c:orientation val="minMax"/>
        </c:scaling>
        <c:axPos val="l"/>
        <c:numFmt formatCode="0.0%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521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PIB / habitants en US Dollars (2011)</a:t>
            </a:r>
          </a:p>
        </c:rich>
      </c:tx>
      <c:layout>
        <c:manualLayout>
          <c:xMode val="edge"/>
          <c:yMode val="edge"/>
          <c:x val="0.36833857072873483"/>
          <c:y val="3.61010830324909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1514217445385126E-2"/>
          <c:y val="0.2129967653513605"/>
          <c:w val="0.83194743132168381"/>
          <c:h val="0.5054160533761094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FF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OCDE'!$C$5:$C$34</c:f>
              <c:numCache>
                <c:formatCode>0</c:formatCode>
                <c:ptCount val="30"/>
                <c:pt idx="0">
                  <c:v>39518</c:v>
                </c:pt>
                <c:pt idx="1">
                  <c:v>41993</c:v>
                </c:pt>
                <c:pt idx="2">
                  <c:v>42132</c:v>
                </c:pt>
                <c:pt idx="3">
                  <c:v>38872</c:v>
                </c:pt>
                <c:pt idx="4">
                  <c:v>40489</c:v>
                </c:pt>
                <c:pt idx="5">
                  <c:v>30254</c:v>
                </c:pt>
                <c:pt idx="6">
                  <c:v>41136</c:v>
                </c:pt>
                <c:pt idx="7">
                  <c:v>32197</c:v>
                </c:pt>
                <c:pt idx="8">
                  <c:v>48043</c:v>
                </c:pt>
                <c:pt idx="9">
                  <c:v>37642</c:v>
                </c:pt>
                <c:pt idx="10">
                  <c:v>35133</c:v>
                </c:pt>
                <c:pt idx="11">
                  <c:v>26113</c:v>
                </c:pt>
                <c:pt idx="12">
                  <c:v>21403</c:v>
                </c:pt>
                <c:pt idx="13">
                  <c:v>42196</c:v>
                </c:pt>
                <c:pt idx="14">
                  <c:v>35999</c:v>
                </c:pt>
                <c:pt idx="15">
                  <c:v>32927</c:v>
                </c:pt>
                <c:pt idx="16">
                  <c:v>34032</c:v>
                </c:pt>
                <c:pt idx="17">
                  <c:v>89164</c:v>
                </c:pt>
                <c:pt idx="18">
                  <c:v>15939</c:v>
                </c:pt>
                <c:pt idx="19">
                  <c:v>62540</c:v>
                </c:pt>
                <c:pt idx="20">
                  <c:v>30198</c:v>
                </c:pt>
                <c:pt idx="21">
                  <c:v>42838</c:v>
                </c:pt>
                <c:pt idx="22">
                  <c:v>21119</c:v>
                </c:pt>
                <c:pt idx="23">
                  <c:v>25336</c:v>
                </c:pt>
                <c:pt idx="24">
                  <c:v>24035</c:v>
                </c:pt>
                <c:pt idx="25">
                  <c:v>26389</c:v>
                </c:pt>
                <c:pt idx="26">
                  <c:v>35642</c:v>
                </c:pt>
                <c:pt idx="27">
                  <c:v>41436</c:v>
                </c:pt>
                <c:pt idx="28">
                  <c:v>51224</c:v>
                </c:pt>
                <c:pt idx="29">
                  <c:v>17468</c:v>
                </c:pt>
              </c:numCache>
            </c:numRef>
          </c:val>
        </c:ser>
        <c:axId val="92189824"/>
        <c:axId val="92191360"/>
      </c:barChart>
      <c:catAx>
        <c:axId val="92189824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92191360"/>
        <c:crosses val="autoZero"/>
        <c:auto val="1"/>
        <c:lblAlgn val="ctr"/>
        <c:lblOffset val="100"/>
        <c:tickLblSkip val="1"/>
        <c:tickMarkSkip val="1"/>
      </c:catAx>
      <c:valAx>
        <c:axId val="92191360"/>
        <c:scaling>
          <c:orientation val="minMax"/>
        </c:scaling>
        <c:axPos val="l"/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92189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 paperSize="9" orientation="landscape" horizontalDpi="200" verticalDpi="200" copies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Utilisation de pesticides (t/km2 terre agricole) (2008)</a:t>
            </a:r>
          </a:p>
        </c:rich>
      </c:tx>
      <c:layout>
        <c:manualLayout>
          <c:xMode val="edge"/>
          <c:yMode val="edge"/>
          <c:x val="0.36833868285548277"/>
          <c:y val="3.6101186276446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909090909090981E-2"/>
          <c:y val="0.2129967653513605"/>
          <c:w val="0.88714733542319779"/>
          <c:h val="0.48375536537427638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OCDE'!$D$5:$D$34</c:f>
              <c:numCache>
                <c:formatCode>###\ ###\ ###\ ##0.00</c:formatCode>
                <c:ptCount val="30"/>
                <c:pt idx="0">
                  <c:v>0.17340575455079271</c:v>
                </c:pt>
                <c:pt idx="1">
                  <c:v>7.6828208083136208E-3</c:v>
                </c:pt>
                <c:pt idx="2">
                  <c:v>9.5991418939626108E-2</c:v>
                </c:pt>
                <c:pt idx="3">
                  <c:v>0.68858940632164534</c:v>
                </c:pt>
                <c:pt idx="4">
                  <c:v>6.4974610974610977E-2</c:v>
                </c:pt>
                <c:pt idx="5">
                  <c:v>1.2273790536948432</c:v>
                </c:pt>
                <c:pt idx="6">
                  <c:v>0.11197373503283121</c:v>
                </c:pt>
                <c:pt idx="7">
                  <c:v>0.14029280055115398</c:v>
                </c:pt>
                <c:pt idx="8">
                  <c:v>7.7206653491747407E-2</c:v>
                </c:pt>
                <c:pt idx="9">
                  <c:v>7.1535745807590465E-2</c:v>
                </c:pt>
                <c:pt idx="10">
                  <c:v>0.27885961649024316</c:v>
                </c:pt>
                <c:pt idx="11">
                  <c:v>0.12345974398851538</c:v>
                </c:pt>
                <c:pt idx="12">
                  <c:v>0.16952592087312415</c:v>
                </c:pt>
                <c:pt idx="13">
                  <c:v>5.2249822569198009E-2</c:v>
                </c:pt>
                <c:pt idx="14">
                  <c:v>2.0266549758877683E-4</c:v>
                </c:pt>
                <c:pt idx="15">
                  <c:v>0.51957261467265548</c:v>
                </c:pt>
                <c:pt idx="16">
                  <c:v>1.27830078125</c:v>
                </c:pt>
                <c:pt idx="17">
                  <c:v>0.32635658914728682</c:v>
                </c:pt>
                <c:pt idx="18">
                  <c:v>3.5942325581395346E-2</c:v>
                </c:pt>
                <c:pt idx="19">
                  <c:v>7.9054054054054052E-2</c:v>
                </c:pt>
                <c:pt idx="20">
                  <c:v>1.9505472233481962E-2</c:v>
                </c:pt>
                <c:pt idx="21">
                  <c:v>0.40964285714285714</c:v>
                </c:pt>
                <c:pt idx="22">
                  <c:v>6.5352508487363251E-2</c:v>
                </c:pt>
                <c:pt idx="23">
                  <c:v>0.42122282608695655</c:v>
                </c:pt>
                <c:pt idx="24">
                  <c:v>0.20587326120556415</c:v>
                </c:pt>
                <c:pt idx="25">
                  <c:v>0.10117515848790797</c:v>
                </c:pt>
                <c:pt idx="26">
                  <c:v>0.19352950839820715</c:v>
                </c:pt>
                <c:pt idx="27">
                  <c:v>5.3153153153153151E-2</c:v>
                </c:pt>
                <c:pt idx="28">
                  <c:v>0.1000655737704918</c:v>
                </c:pt>
                <c:pt idx="29">
                  <c:v>5.609975013948524E-2</c:v>
                </c:pt>
              </c:numCache>
            </c:numRef>
          </c:val>
        </c:ser>
        <c:axId val="94047616"/>
        <c:axId val="106632320"/>
      </c:barChart>
      <c:catAx>
        <c:axId val="94047616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06632320"/>
        <c:crosses val="autoZero"/>
        <c:auto val="1"/>
        <c:lblAlgn val="ctr"/>
        <c:lblOffset val="100"/>
        <c:tickLblSkip val="1"/>
        <c:tickMarkSkip val="1"/>
      </c:catAx>
      <c:valAx>
        <c:axId val="106632320"/>
        <c:scaling>
          <c:orientation val="minMax"/>
        </c:scaling>
        <c:axPos val="l"/>
        <c:numFmt formatCode="###\ ###\ ###\ ##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9404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PIB / habitants en US Dollars (2011)</a:t>
            </a:r>
          </a:p>
        </c:rich>
      </c:tx>
      <c:layout>
        <c:manualLayout>
          <c:xMode val="edge"/>
          <c:yMode val="edge"/>
          <c:x val="0.36833858673384529"/>
          <c:y val="3.61010830324909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1514217445385113E-2"/>
          <c:y val="0.21299676535136061"/>
          <c:w val="0.83194743132168403"/>
          <c:h val="0.5054160533761094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FF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PIB'!$A$5:$A$34</c:f>
              <c:strCache>
                <c:ptCount val="30"/>
                <c:pt idx="0">
                  <c:v>Mexique</c:v>
                </c:pt>
                <c:pt idx="1">
                  <c:v>Turquie</c:v>
                </c:pt>
                <c:pt idx="2">
                  <c:v>Pologne</c:v>
                </c:pt>
                <c:pt idx="3">
                  <c:v>Hongrie</c:v>
                </c:pt>
                <c:pt idx="4">
                  <c:v>R. Slovaque</c:v>
                </c:pt>
                <c:pt idx="5">
                  <c:v>Portugal</c:v>
                </c:pt>
                <c:pt idx="6">
                  <c:v>Grèce</c:v>
                </c:pt>
                <c:pt idx="7">
                  <c:v>R. Tchèque</c:v>
                </c:pt>
                <c:pt idx="8">
                  <c:v>Nv. Zélande</c:v>
                </c:pt>
                <c:pt idx="9">
                  <c:v>Corée</c:v>
                </c:pt>
                <c:pt idx="10">
                  <c:v>Espagne</c:v>
                </c:pt>
                <c:pt idx="11">
                  <c:v>Italie</c:v>
                </c:pt>
                <c:pt idx="12">
                  <c:v>Japon</c:v>
                </c:pt>
                <c:pt idx="13">
                  <c:v>France</c:v>
                </c:pt>
                <c:pt idx="14">
                  <c:v>Roy. Uni</c:v>
                </c:pt>
                <c:pt idx="15">
                  <c:v>Islande</c:v>
                </c:pt>
                <c:pt idx="16">
                  <c:v>Finlande</c:v>
                </c:pt>
                <c:pt idx="17">
                  <c:v>Belgique</c:v>
                </c:pt>
                <c:pt idx="18">
                  <c:v>Allemagne</c:v>
                </c:pt>
                <c:pt idx="19">
                  <c:v>Canada</c:v>
                </c:pt>
                <c:pt idx="20">
                  <c:v>Danemark</c:v>
                </c:pt>
                <c:pt idx="21">
                  <c:v>Suède</c:v>
                </c:pt>
                <c:pt idx="22">
                  <c:v>Australie</c:v>
                </c:pt>
                <c:pt idx="23">
                  <c:v>Autriche</c:v>
                </c:pt>
                <c:pt idx="24">
                  <c:v>Irlande</c:v>
                </c:pt>
                <c:pt idx="25">
                  <c:v>Pays-Bas</c:v>
                </c:pt>
                <c:pt idx="26">
                  <c:v>États-Unis</c:v>
                </c:pt>
                <c:pt idx="27">
                  <c:v>Suisse</c:v>
                </c:pt>
                <c:pt idx="28">
                  <c:v>Norvège</c:v>
                </c:pt>
                <c:pt idx="29">
                  <c:v>Luxemb.</c:v>
                </c:pt>
              </c:strCache>
            </c:strRef>
          </c:cat>
          <c:val>
            <c:numRef>
              <c:f>'tri PIB'!$B$5:$B$34</c:f>
              <c:numCache>
                <c:formatCode>0</c:formatCode>
                <c:ptCount val="30"/>
                <c:pt idx="0">
                  <c:v>15939</c:v>
                </c:pt>
                <c:pt idx="1">
                  <c:v>17468</c:v>
                </c:pt>
                <c:pt idx="2">
                  <c:v>21119</c:v>
                </c:pt>
                <c:pt idx="3">
                  <c:v>21403</c:v>
                </c:pt>
                <c:pt idx="4">
                  <c:v>24035</c:v>
                </c:pt>
                <c:pt idx="5">
                  <c:v>25336</c:v>
                </c:pt>
                <c:pt idx="6">
                  <c:v>26113</c:v>
                </c:pt>
                <c:pt idx="7">
                  <c:v>26389</c:v>
                </c:pt>
                <c:pt idx="8">
                  <c:v>30198</c:v>
                </c:pt>
                <c:pt idx="9">
                  <c:v>30254</c:v>
                </c:pt>
                <c:pt idx="10">
                  <c:v>32197</c:v>
                </c:pt>
                <c:pt idx="11">
                  <c:v>32927</c:v>
                </c:pt>
                <c:pt idx="12">
                  <c:v>34032</c:v>
                </c:pt>
                <c:pt idx="13">
                  <c:v>35133</c:v>
                </c:pt>
                <c:pt idx="14">
                  <c:v>35642</c:v>
                </c:pt>
                <c:pt idx="15">
                  <c:v>35999</c:v>
                </c:pt>
                <c:pt idx="16">
                  <c:v>37642</c:v>
                </c:pt>
                <c:pt idx="17">
                  <c:v>38872</c:v>
                </c:pt>
                <c:pt idx="18">
                  <c:v>39518</c:v>
                </c:pt>
                <c:pt idx="19">
                  <c:v>40489</c:v>
                </c:pt>
                <c:pt idx="20">
                  <c:v>41136</c:v>
                </c:pt>
                <c:pt idx="21">
                  <c:v>41436</c:v>
                </c:pt>
                <c:pt idx="22">
                  <c:v>41993</c:v>
                </c:pt>
                <c:pt idx="23">
                  <c:v>42132</c:v>
                </c:pt>
                <c:pt idx="24">
                  <c:v>42196</c:v>
                </c:pt>
                <c:pt idx="25">
                  <c:v>42838</c:v>
                </c:pt>
                <c:pt idx="26">
                  <c:v>48043</c:v>
                </c:pt>
                <c:pt idx="27">
                  <c:v>51224</c:v>
                </c:pt>
                <c:pt idx="28">
                  <c:v>62540</c:v>
                </c:pt>
                <c:pt idx="29">
                  <c:v>89164</c:v>
                </c:pt>
              </c:numCache>
            </c:numRef>
          </c:val>
        </c:ser>
        <c:axId val="71572480"/>
        <c:axId val="71578368"/>
      </c:barChart>
      <c:catAx>
        <c:axId val="71572480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578368"/>
        <c:crosses val="autoZero"/>
        <c:auto val="1"/>
        <c:lblAlgn val="ctr"/>
        <c:lblOffset val="100"/>
        <c:tickLblSkip val="1"/>
        <c:tickMarkSkip val="1"/>
      </c:catAx>
      <c:valAx>
        <c:axId val="71578368"/>
        <c:scaling>
          <c:orientation val="minMax"/>
        </c:scaling>
        <c:axPos val="l"/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572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2" footer="0.49212598450000022"/>
    <c:pageSetup paperSize="9" orientation="landscape" horizontalDpi="200" verticalDpi="200" copies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Recettes fiscales totales en % du PIB (2010)</a:t>
            </a:r>
          </a:p>
        </c:rich>
      </c:tx>
      <c:layout>
        <c:manualLayout>
          <c:xMode val="edge"/>
          <c:yMode val="edge"/>
          <c:x val="0.32496113243576508"/>
          <c:y val="3.623173712727968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1632715635360176E-2"/>
          <c:y val="0.21376887231400141"/>
          <c:w val="0.89639001207289792"/>
          <c:h val="0.4818857630129188"/>
        </c:manualLayout>
      </c:layout>
      <c:barChart>
        <c:barDir val="col"/>
        <c:grouping val="clustered"/>
        <c:ser>
          <c:idx val="0"/>
          <c:order val="0"/>
          <c:tx>
            <c:strRef>
              <c:f>'tri recettes fiscales'!$B$4</c:f>
              <c:strCache>
                <c:ptCount val="1"/>
                <c:pt idx="0">
                  <c:v>Recettes fiscales totales en % du PIB  (2010)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recettes fiscales'!$A$5:$A$34</c:f>
              <c:strCache>
                <c:ptCount val="30"/>
                <c:pt idx="0">
                  <c:v>Mexique</c:v>
                </c:pt>
                <c:pt idx="1">
                  <c:v>États-Unis</c:v>
                </c:pt>
                <c:pt idx="2">
                  <c:v>Corée</c:v>
                </c:pt>
                <c:pt idx="3">
                  <c:v>Australie</c:v>
                </c:pt>
                <c:pt idx="4">
                  <c:v>Turquie</c:v>
                </c:pt>
                <c:pt idx="5">
                  <c:v>Irlande</c:v>
                </c:pt>
                <c:pt idx="6">
                  <c:v>Japon</c:v>
                </c:pt>
                <c:pt idx="7">
                  <c:v>Suisse</c:v>
                </c:pt>
                <c:pt idx="8">
                  <c:v>R. Slovaque</c:v>
                </c:pt>
                <c:pt idx="9">
                  <c:v>Grèce</c:v>
                </c:pt>
                <c:pt idx="10">
                  <c:v>Canada</c:v>
                </c:pt>
                <c:pt idx="11">
                  <c:v>Portugal</c:v>
                </c:pt>
                <c:pt idx="12">
                  <c:v>Nv. Zélande</c:v>
                </c:pt>
                <c:pt idx="13">
                  <c:v>Pologne</c:v>
                </c:pt>
                <c:pt idx="14">
                  <c:v>Espagne</c:v>
                </c:pt>
                <c:pt idx="15">
                  <c:v>R. Tchèque</c:v>
                </c:pt>
                <c:pt idx="16">
                  <c:v>Roy. Uni</c:v>
                </c:pt>
                <c:pt idx="17">
                  <c:v>Islande</c:v>
                </c:pt>
                <c:pt idx="18">
                  <c:v>Allemagne</c:v>
                </c:pt>
                <c:pt idx="19">
                  <c:v>Luxemb.</c:v>
                </c:pt>
                <c:pt idx="20">
                  <c:v>Hongrie</c:v>
                </c:pt>
                <c:pt idx="21">
                  <c:v>Pays-Bas</c:v>
                </c:pt>
                <c:pt idx="22">
                  <c:v>Autriche</c:v>
                </c:pt>
                <c:pt idx="23">
                  <c:v>Finlande</c:v>
                </c:pt>
                <c:pt idx="24">
                  <c:v>France</c:v>
                </c:pt>
                <c:pt idx="25">
                  <c:v>Italie</c:v>
                </c:pt>
                <c:pt idx="26">
                  <c:v>Norvège</c:v>
                </c:pt>
                <c:pt idx="27">
                  <c:v>Belgique</c:v>
                </c:pt>
                <c:pt idx="28">
                  <c:v>Suède</c:v>
                </c:pt>
                <c:pt idx="29">
                  <c:v>Danemark</c:v>
                </c:pt>
              </c:strCache>
            </c:strRef>
          </c:cat>
          <c:val>
            <c:numRef>
              <c:f>'tri recettes fiscales'!$B$5:$B$34</c:f>
              <c:numCache>
                <c:formatCode>0.00%</c:formatCode>
                <c:ptCount val="30"/>
                <c:pt idx="0">
                  <c:v>0.188</c:v>
                </c:pt>
                <c:pt idx="1">
                  <c:v>0.248</c:v>
                </c:pt>
                <c:pt idx="2">
                  <c:v>0.251</c:v>
                </c:pt>
                <c:pt idx="3">
                  <c:v>0.25600000000000001</c:v>
                </c:pt>
                <c:pt idx="4">
                  <c:v>0.25700000000000001</c:v>
                </c:pt>
                <c:pt idx="5">
                  <c:v>0.27600000000000002</c:v>
                </c:pt>
                <c:pt idx="6">
                  <c:v>0.27600000000000002</c:v>
                </c:pt>
                <c:pt idx="7">
                  <c:v>0.28100000000000003</c:v>
                </c:pt>
                <c:pt idx="8">
                  <c:v>0.28299999999999997</c:v>
                </c:pt>
                <c:pt idx="9">
                  <c:v>0.309</c:v>
                </c:pt>
                <c:pt idx="10">
                  <c:v>0.31</c:v>
                </c:pt>
                <c:pt idx="11">
                  <c:v>0.313</c:v>
                </c:pt>
                <c:pt idx="12">
                  <c:v>0.315</c:v>
                </c:pt>
                <c:pt idx="13">
                  <c:v>0.317</c:v>
                </c:pt>
                <c:pt idx="14">
                  <c:v>0.32300000000000001</c:v>
                </c:pt>
                <c:pt idx="15">
                  <c:v>0.34200000000000003</c:v>
                </c:pt>
                <c:pt idx="16">
                  <c:v>0.34899999999999998</c:v>
                </c:pt>
                <c:pt idx="17">
                  <c:v>0.35199999999999998</c:v>
                </c:pt>
                <c:pt idx="18">
                  <c:v>0.36099999999999999</c:v>
                </c:pt>
                <c:pt idx="19">
                  <c:v>0.371</c:v>
                </c:pt>
                <c:pt idx="20">
                  <c:v>0.379</c:v>
                </c:pt>
                <c:pt idx="21">
                  <c:v>0.38700000000000001</c:v>
                </c:pt>
                <c:pt idx="22">
                  <c:v>0.42</c:v>
                </c:pt>
                <c:pt idx="23">
                  <c:v>0.42499999999999999</c:v>
                </c:pt>
                <c:pt idx="24">
                  <c:v>0.42899999999999999</c:v>
                </c:pt>
                <c:pt idx="25">
                  <c:v>0.42899999999999999</c:v>
                </c:pt>
                <c:pt idx="26">
                  <c:v>0.42899999999999999</c:v>
                </c:pt>
                <c:pt idx="27">
                  <c:v>0.435</c:v>
                </c:pt>
                <c:pt idx="28">
                  <c:v>0.45500000000000002</c:v>
                </c:pt>
                <c:pt idx="29">
                  <c:v>0.47599999999999998</c:v>
                </c:pt>
              </c:numCache>
            </c:numRef>
          </c:val>
        </c:ser>
        <c:axId val="71627520"/>
        <c:axId val="71629056"/>
      </c:barChart>
      <c:catAx>
        <c:axId val="7162752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629056"/>
        <c:crosses val="autoZero"/>
        <c:auto val="1"/>
        <c:lblAlgn val="ctr"/>
        <c:lblOffset val="100"/>
        <c:tickLblSkip val="1"/>
        <c:tickMarkSkip val="1"/>
      </c:catAx>
      <c:valAx>
        <c:axId val="71629056"/>
        <c:scaling>
          <c:orientation val="minMax"/>
        </c:scaling>
        <c:axPos val="l"/>
        <c:numFmt formatCode="0.00%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62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fr-FR"/>
              <a:t>Utilisation de pesticides (t/km2 terre agricole) (2008)</a:t>
            </a:r>
          </a:p>
        </c:rich>
      </c:tx>
      <c:layout>
        <c:manualLayout>
          <c:xMode val="edge"/>
          <c:yMode val="edge"/>
          <c:x val="0.36833855105461216"/>
          <c:y val="3.6101059886598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909090909091037E-2"/>
          <c:y val="0.21299676535136061"/>
          <c:w val="0.88714733542319801"/>
          <c:h val="0.48375536537427655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pesticides'!$A$5:$A$34</c:f>
              <c:strCache>
                <c:ptCount val="30"/>
                <c:pt idx="0">
                  <c:v>Islande</c:v>
                </c:pt>
                <c:pt idx="1">
                  <c:v>Australie</c:v>
                </c:pt>
                <c:pt idx="2">
                  <c:v>Nv. Zélande</c:v>
                </c:pt>
                <c:pt idx="3">
                  <c:v>Mexique</c:v>
                </c:pt>
                <c:pt idx="4">
                  <c:v>Irlande</c:v>
                </c:pt>
                <c:pt idx="5">
                  <c:v>Suède</c:v>
                </c:pt>
                <c:pt idx="6">
                  <c:v>Turquie</c:v>
                </c:pt>
                <c:pt idx="7">
                  <c:v>Canada</c:v>
                </c:pt>
                <c:pt idx="8">
                  <c:v>Pologne</c:v>
                </c:pt>
                <c:pt idx="9">
                  <c:v>Finlande</c:v>
                </c:pt>
                <c:pt idx="10">
                  <c:v>États-Unis</c:v>
                </c:pt>
                <c:pt idx="11">
                  <c:v>Norvège</c:v>
                </c:pt>
                <c:pt idx="12">
                  <c:v>Autriche</c:v>
                </c:pt>
                <c:pt idx="13">
                  <c:v>Suisse</c:v>
                </c:pt>
                <c:pt idx="14">
                  <c:v>R. Tchèque</c:v>
                </c:pt>
                <c:pt idx="15">
                  <c:v>Danemark</c:v>
                </c:pt>
                <c:pt idx="16">
                  <c:v>Grèce</c:v>
                </c:pt>
                <c:pt idx="17">
                  <c:v>Espagne</c:v>
                </c:pt>
                <c:pt idx="18">
                  <c:v>Hongrie</c:v>
                </c:pt>
                <c:pt idx="19">
                  <c:v>Allemagne</c:v>
                </c:pt>
                <c:pt idx="20">
                  <c:v>Roy. Uni</c:v>
                </c:pt>
                <c:pt idx="21">
                  <c:v>R. Slovaque</c:v>
                </c:pt>
                <c:pt idx="22">
                  <c:v>France</c:v>
                </c:pt>
                <c:pt idx="23">
                  <c:v>Luxemb.</c:v>
                </c:pt>
                <c:pt idx="24">
                  <c:v>Pays-Bas</c:v>
                </c:pt>
                <c:pt idx="25">
                  <c:v>Portugal</c:v>
                </c:pt>
                <c:pt idx="26">
                  <c:v>Italie</c:v>
                </c:pt>
                <c:pt idx="27">
                  <c:v>Belgique</c:v>
                </c:pt>
                <c:pt idx="28">
                  <c:v>Corée</c:v>
                </c:pt>
                <c:pt idx="29">
                  <c:v>Japon</c:v>
                </c:pt>
              </c:strCache>
            </c:strRef>
          </c:cat>
          <c:val>
            <c:numRef>
              <c:f>'tri pesticides'!$B$5:$B$34</c:f>
              <c:numCache>
                <c:formatCode>###\ ###\ ###\ ##0.00</c:formatCode>
                <c:ptCount val="30"/>
                <c:pt idx="0">
                  <c:v>2.0266549758877683E-4</c:v>
                </c:pt>
                <c:pt idx="1">
                  <c:v>7.6828208083136208E-3</c:v>
                </c:pt>
                <c:pt idx="2">
                  <c:v>1.9505472233481962E-2</c:v>
                </c:pt>
                <c:pt idx="3">
                  <c:v>3.5942325581395346E-2</c:v>
                </c:pt>
                <c:pt idx="4">
                  <c:v>5.2249822569198009E-2</c:v>
                </c:pt>
                <c:pt idx="5">
                  <c:v>5.3153153153153151E-2</c:v>
                </c:pt>
                <c:pt idx="6">
                  <c:v>5.609975013948524E-2</c:v>
                </c:pt>
                <c:pt idx="7">
                  <c:v>6.4974610974610977E-2</c:v>
                </c:pt>
                <c:pt idx="8">
                  <c:v>6.5352508487363251E-2</c:v>
                </c:pt>
                <c:pt idx="9">
                  <c:v>7.1535745807590465E-2</c:v>
                </c:pt>
                <c:pt idx="10">
                  <c:v>7.7206653491747407E-2</c:v>
                </c:pt>
                <c:pt idx="11">
                  <c:v>7.9054054054054052E-2</c:v>
                </c:pt>
                <c:pt idx="12">
                  <c:v>9.5991418939626108E-2</c:v>
                </c:pt>
                <c:pt idx="13">
                  <c:v>0.1000655737704918</c:v>
                </c:pt>
                <c:pt idx="14">
                  <c:v>0.10117515848790797</c:v>
                </c:pt>
                <c:pt idx="15">
                  <c:v>0.11197373503283121</c:v>
                </c:pt>
                <c:pt idx="16">
                  <c:v>0.12345974398851538</c:v>
                </c:pt>
                <c:pt idx="17">
                  <c:v>0.14029280055115398</c:v>
                </c:pt>
                <c:pt idx="18">
                  <c:v>0.16952592087312415</c:v>
                </c:pt>
                <c:pt idx="19">
                  <c:v>0.17340575455079271</c:v>
                </c:pt>
                <c:pt idx="20">
                  <c:v>0.19352950839820715</c:v>
                </c:pt>
                <c:pt idx="21">
                  <c:v>0.20587326120556415</c:v>
                </c:pt>
                <c:pt idx="22">
                  <c:v>0.27885961649024316</c:v>
                </c:pt>
                <c:pt idx="23">
                  <c:v>0.32635658914728682</c:v>
                </c:pt>
                <c:pt idx="24">
                  <c:v>0.40964285714285714</c:v>
                </c:pt>
                <c:pt idx="25">
                  <c:v>0.42122282608695655</c:v>
                </c:pt>
                <c:pt idx="26">
                  <c:v>0.51957261467265548</c:v>
                </c:pt>
                <c:pt idx="27">
                  <c:v>0.68858940632164534</c:v>
                </c:pt>
                <c:pt idx="28">
                  <c:v>1.2273790536948432</c:v>
                </c:pt>
                <c:pt idx="29">
                  <c:v>1.27830078125</c:v>
                </c:pt>
              </c:numCache>
            </c:numRef>
          </c:val>
        </c:ser>
        <c:axId val="71419392"/>
        <c:axId val="71420928"/>
      </c:barChart>
      <c:catAx>
        <c:axId val="71419392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420928"/>
        <c:crosses val="autoZero"/>
        <c:auto val="1"/>
        <c:lblAlgn val="ctr"/>
        <c:lblOffset val="100"/>
        <c:tickLblSkip val="1"/>
        <c:tickMarkSkip val="1"/>
      </c:catAx>
      <c:valAx>
        <c:axId val="71420928"/>
        <c:scaling>
          <c:orientation val="minMax"/>
        </c:scaling>
        <c:axPos val="l"/>
        <c:numFmt formatCode="###\ ###\ ###\ ##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1419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314325</xdr:colOff>
      <xdr:row>3</xdr:row>
      <xdr:rowOff>47625</xdr:rowOff>
    </xdr:from>
    <xdr:to>
      <xdr:col>12</xdr:col>
      <xdr:colOff>285750</xdr:colOff>
      <xdr:row>15</xdr:row>
      <xdr:rowOff>85725</xdr:rowOff>
    </xdr:to>
    <xdr:graphicFrame macro="">
      <xdr:nvGraphicFramePr>
        <xdr:cNvPr id="112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352425</xdr:colOff>
      <xdr:row>16</xdr:row>
      <xdr:rowOff>38100</xdr:rowOff>
    </xdr:from>
    <xdr:to>
      <xdr:col>12</xdr:col>
      <xdr:colOff>257175</xdr:colOff>
      <xdr:row>32</xdr:row>
      <xdr:rowOff>85725</xdr:rowOff>
    </xdr:to>
    <xdr:graphicFrame macro="">
      <xdr:nvGraphicFramePr>
        <xdr:cNvPr id="112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409575</xdr:colOff>
      <xdr:row>33</xdr:row>
      <xdr:rowOff>104775</xdr:rowOff>
    </xdr:from>
    <xdr:to>
      <xdr:col>12</xdr:col>
      <xdr:colOff>276225</xdr:colOff>
      <xdr:row>50</xdr:row>
      <xdr:rowOff>9525</xdr:rowOff>
    </xdr:to>
    <xdr:graphicFrame macro="">
      <xdr:nvGraphicFramePr>
        <xdr:cNvPr id="112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3</xdr:row>
      <xdr:rowOff>85725</xdr:rowOff>
    </xdr:from>
    <xdr:to>
      <xdr:col>9</xdr:col>
      <xdr:colOff>419100</xdr:colOff>
      <xdr:row>15</xdr:row>
      <xdr:rowOff>133350</xdr:rowOff>
    </xdr:to>
    <xdr:graphicFrame macro="">
      <xdr:nvGraphicFramePr>
        <xdr:cNvPr id="1539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628650</xdr:colOff>
      <xdr:row>3</xdr:row>
      <xdr:rowOff>95250</xdr:rowOff>
    </xdr:from>
    <xdr:to>
      <xdr:col>12</xdr:col>
      <xdr:colOff>723900</xdr:colOff>
      <xdr:row>14</xdr:row>
      <xdr:rowOff>47625</xdr:rowOff>
    </xdr:to>
    <xdr:graphicFrame macro="">
      <xdr:nvGraphicFramePr>
        <xdr:cNvPr id="174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3</xdr:row>
      <xdr:rowOff>95250</xdr:rowOff>
    </xdr:from>
    <xdr:to>
      <xdr:col>9</xdr:col>
      <xdr:colOff>714375</xdr:colOff>
      <xdr:row>16</xdr:row>
      <xdr:rowOff>0</xdr:rowOff>
    </xdr:to>
    <xdr:graphicFrame macro="">
      <xdr:nvGraphicFramePr>
        <xdr:cNvPr id="1948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hilippe/Desktop/DIDIER/2nde%202010/Documents%20Philippe/Ch%20S1%20Stat%20desciptive/Images%20S1/Graphiques%20Ch%20S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onnées OCDE"/>
      <sheetName val="salaire min"/>
      <sheetName val="exples distri"/>
      <sheetName val="exples distributions"/>
      <sheetName val="moscou-marrakech"/>
      <sheetName val="graph defectueux"/>
      <sheetName val="seismes Guada"/>
      <sheetName val="IMC"/>
      <sheetName val="ozone"/>
      <sheetName val="TV"/>
      <sheetName val="Chomage"/>
      <sheetName val="Cinema"/>
      <sheetName val="Soleil"/>
      <sheetName val="Pop urbaine"/>
      <sheetName val="avions aout"/>
      <sheetName val="Tabac"/>
      <sheetName val="Eoliennes"/>
      <sheetName val="Energie transport"/>
      <sheetName val="Ampoules Internet"/>
      <sheetName val="Engrais"/>
      <sheetName val="Carburant"/>
      <sheetName val="Sites pollués"/>
      <sheetName val="Nb buts L1"/>
      <sheetName val="Temperature"/>
      <sheetName val="densité pop"/>
      <sheetName val="SalairesH-F"/>
      <sheetName val="Patrimoine"/>
      <sheetName val="précipitations"/>
      <sheetName val="Taux criminalité"/>
      <sheetName val="Ages Inde Allg"/>
      <sheetName val="dist travail"/>
      <sheetName val="precip Paris-Marseil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3">
          <cell r="B3" t="str">
            <v>Consommation de tabac en grammes par jour</v>
          </cell>
          <cell r="C3" t="str">
            <v>Prix du tabac (indice 100 en 1970)</v>
          </cell>
        </row>
        <row r="4">
          <cell r="B4" t="str">
            <v>en grammes (1)</v>
          </cell>
          <cell r="C4" t="str">
            <v>Indice base 100 en 1970</v>
          </cell>
        </row>
        <row r="54">
          <cell r="A54">
            <v>2000</v>
          </cell>
          <cell r="B54">
            <v>4.47</v>
          </cell>
          <cell r="C54">
            <v>147.06983661011878</v>
          </cell>
        </row>
        <row r="55">
          <cell r="A55">
            <v>2001</v>
          </cell>
          <cell r="B55">
            <v>4.47</v>
          </cell>
          <cell r="C55">
            <v>152.14893562425794</v>
          </cell>
        </row>
        <row r="56">
          <cell r="A56">
            <v>2002</v>
          </cell>
          <cell r="B56">
            <v>4.3</v>
          </cell>
          <cell r="C56">
            <v>161.85421611059431</v>
          </cell>
        </row>
        <row r="57">
          <cell r="A57">
            <v>2003</v>
          </cell>
          <cell r="B57">
            <v>3.77</v>
          </cell>
          <cell r="C57">
            <v>181.27414884589689</v>
          </cell>
        </row>
        <row r="58">
          <cell r="A58">
            <v>2004</v>
          </cell>
          <cell r="B58">
            <v>3.15</v>
          </cell>
          <cell r="C58">
            <v>221.09613543831694</v>
          </cell>
        </row>
        <row r="59">
          <cell r="A59">
            <v>2005</v>
          </cell>
          <cell r="B59">
            <v>3.1</v>
          </cell>
          <cell r="C59">
            <v>218.4</v>
          </cell>
        </row>
        <row r="60">
          <cell r="A60">
            <v>2006</v>
          </cell>
          <cell r="B60">
            <v>3.11</v>
          </cell>
          <cell r="C60">
            <v>215.7</v>
          </cell>
        </row>
        <row r="61">
          <cell r="A61">
            <v>2007</v>
          </cell>
          <cell r="B61">
            <v>3.03</v>
          </cell>
          <cell r="C61">
            <v>218.1</v>
          </cell>
        </row>
        <row r="62">
          <cell r="A62">
            <v>2008</v>
          </cell>
          <cell r="B62">
            <v>2.963675843765917</v>
          </cell>
          <cell r="C62">
            <v>220.41162520780958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F39"/>
  <sheetViews>
    <sheetView topLeftCell="A22" workbookViewId="0">
      <selection activeCell="C18" sqref="C18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  <col min="13" max="14" width="11.42578125" customWidth="1"/>
  </cols>
  <sheetData>
    <row r="1" spans="1:4" ht="15.75">
      <c r="A1" s="1" t="s">
        <v>0</v>
      </c>
    </row>
    <row r="2" spans="1:4">
      <c r="A2" s="22" t="s">
        <v>39</v>
      </c>
    </row>
    <row r="3" spans="1:4">
      <c r="B3" s="23" t="s">
        <v>40</v>
      </c>
      <c r="C3" s="23" t="s">
        <v>40</v>
      </c>
      <c r="D3" s="23" t="s">
        <v>41</v>
      </c>
    </row>
    <row r="4" spans="1:4" ht="63.75">
      <c r="A4" s="3" t="s">
        <v>1</v>
      </c>
      <c r="B4" s="4" t="s">
        <v>38</v>
      </c>
      <c r="C4" s="4" t="s">
        <v>37</v>
      </c>
      <c r="D4" s="4" t="s">
        <v>2</v>
      </c>
    </row>
    <row r="5" spans="1:4">
      <c r="A5" s="5" t="s">
        <v>3</v>
      </c>
      <c r="B5" s="6">
        <v>0.36099999999999999</v>
      </c>
      <c r="C5" s="7">
        <v>39518</v>
      </c>
      <c r="D5" s="15">
        <v>0.17340575455079271</v>
      </c>
    </row>
    <row r="6" spans="1:4">
      <c r="A6" s="5" t="s">
        <v>4</v>
      </c>
      <c r="B6" s="6">
        <v>0.25600000000000001</v>
      </c>
      <c r="C6" s="7">
        <v>41993</v>
      </c>
      <c r="D6" s="15">
        <v>7.6828208083136208E-3</v>
      </c>
    </row>
    <row r="7" spans="1:4">
      <c r="A7" s="5" t="s">
        <v>5</v>
      </c>
      <c r="B7" s="6">
        <v>0.42</v>
      </c>
      <c r="C7" s="31">
        <v>42132</v>
      </c>
      <c r="D7" s="15">
        <v>9.5991418939626108E-2</v>
      </c>
    </row>
    <row r="8" spans="1:4">
      <c r="A8" s="5" t="s">
        <v>6</v>
      </c>
      <c r="B8" s="6">
        <v>0.435</v>
      </c>
      <c r="C8" s="7">
        <v>38872</v>
      </c>
      <c r="D8" s="15">
        <v>0.68858940632164534</v>
      </c>
    </row>
    <row r="9" spans="1:4">
      <c r="A9" s="5" t="s">
        <v>7</v>
      </c>
      <c r="B9" s="6">
        <v>0.31</v>
      </c>
      <c r="C9" s="31">
        <v>40489</v>
      </c>
      <c r="D9" s="15">
        <v>6.4974610974610977E-2</v>
      </c>
    </row>
    <row r="10" spans="1:4">
      <c r="A10" s="5" t="s">
        <v>8</v>
      </c>
      <c r="B10" s="6">
        <v>0.251</v>
      </c>
      <c r="C10" s="7">
        <v>30254</v>
      </c>
      <c r="D10" s="15">
        <v>1.2273790536948432</v>
      </c>
    </row>
    <row r="11" spans="1:4">
      <c r="A11" s="5" t="s">
        <v>9</v>
      </c>
      <c r="B11" s="6">
        <v>0.47599999999999998</v>
      </c>
      <c r="C11" s="7">
        <v>41136</v>
      </c>
      <c r="D11" s="15">
        <v>0.11197373503283121</v>
      </c>
    </row>
    <row r="12" spans="1:4">
      <c r="A12" s="5" t="s">
        <v>10</v>
      </c>
      <c r="B12" s="6">
        <v>0.32300000000000001</v>
      </c>
      <c r="C12" s="7">
        <v>32197</v>
      </c>
      <c r="D12" s="15">
        <v>0.14029280055115398</v>
      </c>
    </row>
    <row r="13" spans="1:4">
      <c r="A13" s="5" t="s">
        <v>11</v>
      </c>
      <c r="B13" s="6">
        <v>0.248</v>
      </c>
      <c r="C13" s="7">
        <v>48043</v>
      </c>
      <c r="D13" s="15">
        <v>7.7206653491747407E-2</v>
      </c>
    </row>
    <row r="14" spans="1:4">
      <c r="A14" s="5" t="s">
        <v>12</v>
      </c>
      <c r="B14" s="6">
        <v>0.42499999999999999</v>
      </c>
      <c r="C14" s="7">
        <v>37642</v>
      </c>
      <c r="D14" s="15">
        <v>7.1535745807590465E-2</v>
      </c>
    </row>
    <row r="15" spans="1:4">
      <c r="A15" s="5" t="s">
        <v>13</v>
      </c>
      <c r="B15" s="6">
        <v>0.42899999999999999</v>
      </c>
      <c r="C15" s="7">
        <v>35133</v>
      </c>
      <c r="D15" s="15">
        <v>0.27885961649024316</v>
      </c>
    </row>
    <row r="16" spans="1:4">
      <c r="A16" s="5" t="s">
        <v>14</v>
      </c>
      <c r="B16" s="6">
        <v>0.309</v>
      </c>
      <c r="C16" s="7">
        <v>26113</v>
      </c>
      <c r="D16" s="15">
        <v>0.12345974398851538</v>
      </c>
    </row>
    <row r="17" spans="1:4">
      <c r="A17" s="5" t="s">
        <v>15</v>
      </c>
      <c r="B17" s="6">
        <v>0.379</v>
      </c>
      <c r="C17" s="7">
        <v>21403</v>
      </c>
      <c r="D17" s="15">
        <v>0.16952592087312415</v>
      </c>
    </row>
    <row r="18" spans="1:4">
      <c r="A18" s="5" t="s">
        <v>16</v>
      </c>
      <c r="B18" s="6">
        <v>0.27600000000000002</v>
      </c>
      <c r="C18" s="7">
        <v>42196</v>
      </c>
      <c r="D18" s="15">
        <v>5.2249822569198009E-2</v>
      </c>
    </row>
    <row r="19" spans="1:4">
      <c r="A19" s="5" t="s">
        <v>17</v>
      </c>
      <c r="B19" s="6">
        <v>0.35199999999999998</v>
      </c>
      <c r="C19" s="7">
        <v>35999</v>
      </c>
      <c r="D19" s="15">
        <v>2.0266549758877683E-4</v>
      </c>
    </row>
    <row r="20" spans="1:4">
      <c r="A20" s="5" t="s">
        <v>18</v>
      </c>
      <c r="B20" s="6">
        <v>0.42899999999999999</v>
      </c>
      <c r="C20" s="7">
        <v>32927</v>
      </c>
      <c r="D20" s="15">
        <v>0.51957261467265548</v>
      </c>
    </row>
    <row r="21" spans="1:4">
      <c r="A21" s="5" t="s">
        <v>19</v>
      </c>
      <c r="B21" s="6">
        <v>0.27600000000000002</v>
      </c>
      <c r="C21" s="7">
        <v>34032</v>
      </c>
      <c r="D21" s="15">
        <v>1.27830078125</v>
      </c>
    </row>
    <row r="22" spans="1:4">
      <c r="A22" s="5" t="s">
        <v>20</v>
      </c>
      <c r="B22" s="6">
        <v>0.371</v>
      </c>
      <c r="C22" s="7">
        <v>89164</v>
      </c>
      <c r="D22" s="15">
        <v>0.32635658914728682</v>
      </c>
    </row>
    <row r="23" spans="1:4">
      <c r="A23" s="5" t="s">
        <v>21</v>
      </c>
      <c r="B23" s="6">
        <v>0.188</v>
      </c>
      <c r="C23" s="7">
        <v>15939</v>
      </c>
      <c r="D23" s="15">
        <v>3.5942325581395346E-2</v>
      </c>
    </row>
    <row r="24" spans="1:4">
      <c r="A24" s="5" t="s">
        <v>22</v>
      </c>
      <c r="B24" s="6">
        <v>0.42899999999999999</v>
      </c>
      <c r="C24" s="7">
        <v>62540</v>
      </c>
      <c r="D24" s="15">
        <v>7.9054054054054052E-2</v>
      </c>
    </row>
    <row r="25" spans="1:4">
      <c r="A25" s="5" t="s">
        <v>23</v>
      </c>
      <c r="B25" s="6">
        <v>0.315</v>
      </c>
      <c r="C25" s="7">
        <v>30198</v>
      </c>
      <c r="D25" s="15">
        <v>1.9505472233481962E-2</v>
      </c>
    </row>
    <row r="26" spans="1:4">
      <c r="A26" s="5" t="s">
        <v>24</v>
      </c>
      <c r="B26" s="6">
        <v>0.38700000000000001</v>
      </c>
      <c r="C26" s="7">
        <v>42838</v>
      </c>
      <c r="D26" s="15">
        <v>0.40964285714285714</v>
      </c>
    </row>
    <row r="27" spans="1:4">
      <c r="A27" s="5" t="s">
        <v>25</v>
      </c>
      <c r="B27" s="6">
        <v>0.317</v>
      </c>
      <c r="C27" s="7">
        <v>21119</v>
      </c>
      <c r="D27" s="15">
        <v>6.5352508487363251E-2</v>
      </c>
    </row>
    <row r="28" spans="1:4">
      <c r="A28" s="5" t="s">
        <v>26</v>
      </c>
      <c r="B28" s="6">
        <v>0.313</v>
      </c>
      <c r="C28" s="7">
        <v>25336</v>
      </c>
      <c r="D28" s="15">
        <v>0.42122282608695655</v>
      </c>
    </row>
    <row r="29" spans="1:4">
      <c r="A29" s="5" t="s">
        <v>27</v>
      </c>
      <c r="B29" s="6">
        <v>0.28299999999999997</v>
      </c>
      <c r="C29" s="7">
        <v>24035</v>
      </c>
      <c r="D29" s="15">
        <v>0.20587326120556415</v>
      </c>
    </row>
    <row r="30" spans="1:4">
      <c r="A30" s="5" t="s">
        <v>28</v>
      </c>
      <c r="B30" s="6">
        <v>0.34200000000000003</v>
      </c>
      <c r="C30" s="7">
        <v>26389</v>
      </c>
      <c r="D30" s="15">
        <v>0.10117515848790797</v>
      </c>
    </row>
    <row r="31" spans="1:4">
      <c r="A31" s="5" t="s">
        <v>29</v>
      </c>
      <c r="B31" s="6">
        <v>0.34899999999999998</v>
      </c>
      <c r="C31" s="7">
        <v>35642</v>
      </c>
      <c r="D31" s="15">
        <v>0.19352950839820715</v>
      </c>
    </row>
    <row r="32" spans="1:4">
      <c r="A32" s="5" t="s">
        <v>30</v>
      </c>
      <c r="B32" s="6">
        <v>0.45500000000000002</v>
      </c>
      <c r="C32" s="31">
        <v>41436</v>
      </c>
      <c r="D32" s="15">
        <v>5.3153153153153151E-2</v>
      </c>
    </row>
    <row r="33" spans="1:6">
      <c r="A33" s="5" t="s">
        <v>31</v>
      </c>
      <c r="B33" s="6">
        <v>0.28100000000000003</v>
      </c>
      <c r="C33" s="7">
        <v>51224</v>
      </c>
      <c r="D33" s="15">
        <v>0.1000655737704918</v>
      </c>
    </row>
    <row r="34" spans="1:6">
      <c r="A34" s="5" t="s">
        <v>32</v>
      </c>
      <c r="B34" s="6">
        <v>0.25700000000000001</v>
      </c>
      <c r="C34" s="7">
        <v>17468</v>
      </c>
      <c r="D34" s="15">
        <v>5.609975013948524E-2</v>
      </c>
    </row>
    <row r="35" spans="1:6">
      <c r="A35" s="8"/>
    </row>
    <row r="36" spans="1:6">
      <c r="A36" s="16" t="s">
        <v>33</v>
      </c>
      <c r="B36" s="17">
        <f>AVERAGE(B5:B34)</f>
        <v>0.34140000000000009</v>
      </c>
      <c r="C36" s="18">
        <f>AVERAGE(C5:C34)</f>
        <v>36780.23333333333</v>
      </c>
      <c r="D36" s="18">
        <f>AVERAGE(D5:D34)</f>
        <v>0.23827254011342275</v>
      </c>
      <c r="E36" s="11"/>
      <c r="F36" s="11"/>
    </row>
    <row r="37" spans="1:6">
      <c r="A37" s="5" t="s">
        <v>34</v>
      </c>
      <c r="B37" s="19">
        <f>MEDIAN(B5:B34)</f>
        <v>0.33250000000000002</v>
      </c>
      <c r="C37" s="18">
        <f>MEDIAN(C5:C34)</f>
        <v>35820.5</v>
      </c>
      <c r="D37" s="18">
        <f>MEDIAN(D5:D34)</f>
        <v>0.10657444676036959</v>
      </c>
      <c r="E37" s="11"/>
      <c r="F37" s="11"/>
    </row>
    <row r="38" spans="1:6">
      <c r="A38" s="5" t="s">
        <v>35</v>
      </c>
      <c r="B38" s="20">
        <f>QUARTILE(B5:B34,1)</f>
        <v>0.28150000000000003</v>
      </c>
      <c r="C38" s="21">
        <f>QUARTILE(C5:C34,1)</f>
        <v>27341.25</v>
      </c>
      <c r="D38" s="21">
        <f>QUARTILE(D5:D34,1)</f>
        <v>6.5069085352799039E-2</v>
      </c>
      <c r="E38" s="14"/>
      <c r="F38" s="14"/>
    </row>
    <row r="39" spans="1:6">
      <c r="A39" s="5" t="s">
        <v>36</v>
      </c>
      <c r="B39" s="20">
        <f>QUARTILE(B5:B34,3)</f>
        <v>0.41175</v>
      </c>
      <c r="C39" s="21">
        <f>QUARTILE(C5:C34,3)</f>
        <v>41853.75</v>
      </c>
      <c r="D39" s="21">
        <f>QUARTILE(D5:D34,3)</f>
        <v>0.2606130276690734</v>
      </c>
    </row>
  </sheetData>
  <sheetProtection formatCells="0" formatColumns="0" formatRows="0"/>
  <conditionalFormatting sqref="D5:D34">
    <cfRule type="expression" dxfId="1" priority="1" stopIfTrue="1">
      <formula>INT(ROW()/2)=ROW()/2</formula>
    </cfRule>
  </conditionalFormatting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F38"/>
  <sheetViews>
    <sheetView topLeftCell="A10" workbookViewId="0">
      <selection activeCell="D26" sqref="D26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</cols>
  <sheetData>
    <row r="1" spans="1:2" ht="15.75">
      <c r="A1" s="1" t="s">
        <v>0</v>
      </c>
    </row>
    <row r="2" spans="1:2">
      <c r="A2" t="s">
        <v>42</v>
      </c>
    </row>
    <row r="4" spans="1:2" ht="63.75">
      <c r="A4" s="3" t="s">
        <v>1</v>
      </c>
      <c r="B4" s="4" t="s">
        <v>37</v>
      </c>
    </row>
    <row r="5" spans="1:2">
      <c r="A5" s="5" t="s">
        <v>21</v>
      </c>
      <c r="B5" s="7">
        <v>15939</v>
      </c>
    </row>
    <row r="6" spans="1:2">
      <c r="A6" s="5" t="s">
        <v>32</v>
      </c>
      <c r="B6" s="7">
        <v>17468</v>
      </c>
    </row>
    <row r="7" spans="1:2">
      <c r="A7" s="5" t="s">
        <v>25</v>
      </c>
      <c r="B7" s="7">
        <v>21119</v>
      </c>
    </row>
    <row r="8" spans="1:2">
      <c r="A8" s="5" t="s">
        <v>15</v>
      </c>
      <c r="B8" s="7">
        <v>21403</v>
      </c>
    </row>
    <row r="9" spans="1:2">
      <c r="A9" s="5" t="s">
        <v>27</v>
      </c>
      <c r="B9" s="7">
        <v>24035</v>
      </c>
    </row>
    <row r="10" spans="1:2">
      <c r="A10" s="5" t="s">
        <v>26</v>
      </c>
      <c r="B10" s="7">
        <v>25336</v>
      </c>
    </row>
    <row r="11" spans="1:2">
      <c r="A11" s="5" t="s">
        <v>14</v>
      </c>
      <c r="B11" s="7">
        <v>26113</v>
      </c>
    </row>
    <row r="12" spans="1:2">
      <c r="A12" s="5" t="s">
        <v>28</v>
      </c>
      <c r="B12" s="7">
        <v>26389</v>
      </c>
    </row>
    <row r="13" spans="1:2">
      <c r="A13" s="5" t="s">
        <v>23</v>
      </c>
      <c r="B13" s="7">
        <v>30198</v>
      </c>
    </row>
    <row r="14" spans="1:2">
      <c r="A14" s="5" t="s">
        <v>8</v>
      </c>
      <c r="B14" s="7">
        <v>30254</v>
      </c>
    </row>
    <row r="15" spans="1:2">
      <c r="A15" s="5" t="s">
        <v>10</v>
      </c>
      <c r="B15" s="7">
        <v>32197</v>
      </c>
    </row>
    <row r="16" spans="1:2">
      <c r="A16" s="5" t="s">
        <v>18</v>
      </c>
      <c r="B16" s="7">
        <v>32927</v>
      </c>
    </row>
    <row r="17" spans="1:2">
      <c r="A17" s="5" t="s">
        <v>19</v>
      </c>
      <c r="B17" s="7">
        <v>34032</v>
      </c>
    </row>
    <row r="18" spans="1:2">
      <c r="A18" s="5" t="s">
        <v>13</v>
      </c>
      <c r="B18" s="7">
        <v>35133</v>
      </c>
    </row>
    <row r="19" spans="1:2">
      <c r="A19" s="5" t="s">
        <v>29</v>
      </c>
      <c r="B19" s="7">
        <v>35642</v>
      </c>
    </row>
    <row r="20" spans="1:2">
      <c r="A20" s="5" t="s">
        <v>17</v>
      </c>
      <c r="B20" s="7">
        <v>35999</v>
      </c>
    </row>
    <row r="21" spans="1:2">
      <c r="A21" s="5" t="s">
        <v>12</v>
      </c>
      <c r="B21" s="7">
        <v>37642</v>
      </c>
    </row>
    <row r="22" spans="1:2">
      <c r="A22" s="5" t="s">
        <v>6</v>
      </c>
      <c r="B22" s="7">
        <v>38872</v>
      </c>
    </row>
    <row r="23" spans="1:2">
      <c r="A23" s="5" t="s">
        <v>3</v>
      </c>
      <c r="B23" s="7">
        <v>39518</v>
      </c>
    </row>
    <row r="24" spans="1:2">
      <c r="A24" s="5" t="s">
        <v>7</v>
      </c>
      <c r="B24" s="7">
        <v>40489</v>
      </c>
    </row>
    <row r="25" spans="1:2">
      <c r="A25" s="5" t="s">
        <v>9</v>
      </c>
      <c r="B25" s="7">
        <v>41136</v>
      </c>
    </row>
    <row r="26" spans="1:2">
      <c r="A26" s="56" t="s">
        <v>30</v>
      </c>
      <c r="B26" s="57">
        <v>41436</v>
      </c>
    </row>
    <row r="27" spans="1:2">
      <c r="A27" s="5" t="s">
        <v>4</v>
      </c>
      <c r="B27" s="7">
        <v>41993</v>
      </c>
    </row>
    <row r="28" spans="1:2">
      <c r="A28" s="58" t="s">
        <v>5</v>
      </c>
      <c r="B28" s="31">
        <v>42132</v>
      </c>
    </row>
    <row r="29" spans="1:2">
      <c r="A29" s="5" t="s">
        <v>16</v>
      </c>
      <c r="B29" s="7">
        <v>42196</v>
      </c>
    </row>
    <row r="30" spans="1:2">
      <c r="A30" s="5" t="s">
        <v>24</v>
      </c>
      <c r="B30" s="7">
        <v>42838</v>
      </c>
    </row>
    <row r="31" spans="1:2">
      <c r="A31" s="5" t="s">
        <v>11</v>
      </c>
      <c r="B31" s="7">
        <v>48043</v>
      </c>
    </row>
    <row r="32" spans="1:2">
      <c r="A32" s="5" t="s">
        <v>31</v>
      </c>
      <c r="B32" s="7">
        <v>51224</v>
      </c>
    </row>
    <row r="33" spans="1:6">
      <c r="A33" s="5" t="s">
        <v>22</v>
      </c>
      <c r="B33" s="7">
        <v>62540</v>
      </c>
    </row>
    <row r="34" spans="1:6">
      <c r="A34" s="5" t="s">
        <v>20</v>
      </c>
      <c r="B34" s="7">
        <v>89164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ells="0" formatColumns="0" formatRows="0"/>
  <pageMargins left="0.78740157499999996" right="0.78740157499999996" top="0.984251969" bottom="0.984251969" header="0.4921259845" footer="0.492125984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N38"/>
  <sheetViews>
    <sheetView topLeftCell="A2" workbookViewId="0">
      <selection activeCell="G15" sqref="G15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  <col min="14" max="14" width="11.42578125" style="24"/>
  </cols>
  <sheetData>
    <row r="1" spans="1:2" ht="15.75">
      <c r="A1" s="1" t="s">
        <v>0</v>
      </c>
    </row>
    <row r="2" spans="1:2">
      <c r="A2" t="s">
        <v>43</v>
      </c>
    </row>
    <row r="4" spans="1:2" ht="51">
      <c r="A4" s="3" t="s">
        <v>1</v>
      </c>
      <c r="B4" s="4" t="s">
        <v>38</v>
      </c>
    </row>
    <row r="5" spans="1:2">
      <c r="A5" s="25" t="s">
        <v>21</v>
      </c>
      <c r="B5" s="26">
        <v>0.188</v>
      </c>
    </row>
    <row r="6" spans="1:2">
      <c r="A6" s="27" t="s">
        <v>11</v>
      </c>
      <c r="B6" s="28">
        <v>0.248</v>
      </c>
    </row>
    <row r="7" spans="1:2">
      <c r="A7" s="27" t="s">
        <v>8</v>
      </c>
      <c r="B7" s="28">
        <v>0.251</v>
      </c>
    </row>
    <row r="8" spans="1:2">
      <c r="A8" s="27" t="s">
        <v>4</v>
      </c>
      <c r="B8" s="28">
        <v>0.25600000000000001</v>
      </c>
    </row>
    <row r="9" spans="1:2">
      <c r="A9" s="27" t="s">
        <v>32</v>
      </c>
      <c r="B9" s="28">
        <v>0.25700000000000001</v>
      </c>
    </row>
    <row r="10" spans="1:2">
      <c r="A10" s="27" t="s">
        <v>16</v>
      </c>
      <c r="B10" s="28">
        <v>0.27600000000000002</v>
      </c>
    </row>
    <row r="11" spans="1:2">
      <c r="A11" s="27" t="s">
        <v>19</v>
      </c>
      <c r="B11" s="28">
        <v>0.27600000000000002</v>
      </c>
    </row>
    <row r="12" spans="1:2">
      <c r="A12" s="27" t="s">
        <v>31</v>
      </c>
      <c r="B12" s="28">
        <v>0.28100000000000003</v>
      </c>
    </row>
    <row r="13" spans="1:2">
      <c r="A13" s="27" t="s">
        <v>27</v>
      </c>
      <c r="B13" s="28">
        <v>0.28299999999999997</v>
      </c>
    </row>
    <row r="14" spans="1:2">
      <c r="A14" s="27" t="s">
        <v>14</v>
      </c>
      <c r="B14" s="28">
        <v>0.309</v>
      </c>
    </row>
    <row r="15" spans="1:2">
      <c r="A15" s="27" t="s">
        <v>7</v>
      </c>
      <c r="B15" s="28">
        <v>0.31</v>
      </c>
    </row>
    <row r="16" spans="1:2">
      <c r="A16" s="27" t="s">
        <v>26</v>
      </c>
      <c r="B16" s="28">
        <v>0.313</v>
      </c>
    </row>
    <row r="17" spans="1:2">
      <c r="A17" s="27" t="s">
        <v>23</v>
      </c>
      <c r="B17" s="28">
        <v>0.315</v>
      </c>
    </row>
    <row r="18" spans="1:2">
      <c r="A18" s="27" t="s">
        <v>25</v>
      </c>
      <c r="B18" s="28">
        <v>0.317</v>
      </c>
    </row>
    <row r="19" spans="1:2">
      <c r="A19" s="27" t="s">
        <v>10</v>
      </c>
      <c r="B19" s="28">
        <v>0.32300000000000001</v>
      </c>
    </row>
    <row r="20" spans="1:2">
      <c r="A20" s="27" t="s">
        <v>28</v>
      </c>
      <c r="B20" s="28">
        <v>0.34200000000000003</v>
      </c>
    </row>
    <row r="21" spans="1:2">
      <c r="A21" s="27" t="s">
        <v>29</v>
      </c>
      <c r="B21" s="28">
        <v>0.34899999999999998</v>
      </c>
    </row>
    <row r="22" spans="1:2">
      <c r="A22" s="27" t="s">
        <v>17</v>
      </c>
      <c r="B22" s="28">
        <v>0.35199999999999998</v>
      </c>
    </row>
    <row r="23" spans="1:2">
      <c r="A23" s="27" t="s">
        <v>3</v>
      </c>
      <c r="B23" s="28">
        <v>0.36099999999999999</v>
      </c>
    </row>
    <row r="24" spans="1:2">
      <c r="A24" s="27" t="s">
        <v>20</v>
      </c>
      <c r="B24" s="28">
        <v>0.371</v>
      </c>
    </row>
    <row r="25" spans="1:2">
      <c r="A25" s="27" t="s">
        <v>15</v>
      </c>
      <c r="B25" s="28">
        <v>0.379</v>
      </c>
    </row>
    <row r="26" spans="1:2">
      <c r="A26" s="27" t="s">
        <v>24</v>
      </c>
      <c r="B26" s="28">
        <v>0.38700000000000001</v>
      </c>
    </row>
    <row r="27" spans="1:2">
      <c r="A27" s="27" t="s">
        <v>5</v>
      </c>
      <c r="B27" s="28">
        <v>0.42</v>
      </c>
    </row>
    <row r="28" spans="1:2">
      <c r="A28" s="27" t="s">
        <v>12</v>
      </c>
      <c r="B28" s="28">
        <v>0.42499999999999999</v>
      </c>
    </row>
    <row r="29" spans="1:2">
      <c r="A29" s="27" t="s">
        <v>13</v>
      </c>
      <c r="B29" s="28">
        <v>0.42899999999999999</v>
      </c>
    </row>
    <row r="30" spans="1:2">
      <c r="A30" s="27" t="s">
        <v>18</v>
      </c>
      <c r="B30" s="28">
        <v>0.42899999999999999</v>
      </c>
    </row>
    <row r="31" spans="1:2">
      <c r="A31" s="27" t="s">
        <v>22</v>
      </c>
      <c r="B31" s="28">
        <v>0.42899999999999999</v>
      </c>
    </row>
    <row r="32" spans="1:2">
      <c r="A32" s="27" t="s">
        <v>6</v>
      </c>
      <c r="B32" s="28">
        <v>0.435</v>
      </c>
    </row>
    <row r="33" spans="1:6">
      <c r="A33" s="27" t="s">
        <v>30</v>
      </c>
      <c r="B33" s="28">
        <v>0.45500000000000002</v>
      </c>
    </row>
    <row r="34" spans="1:6">
      <c r="A34" s="29" t="s">
        <v>9</v>
      </c>
      <c r="B34" s="30">
        <v>0.47599999999999998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olumns="0" formatRows="0"/>
  <pageMargins left="0.78740157499999996" right="0.78740157499999996" top="0.984251969" bottom="0.984251969" header="0.4921259845" footer="0.492125984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F38"/>
  <sheetViews>
    <sheetView topLeftCell="A11" workbookViewId="0">
      <selection activeCell="F26" sqref="F26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</cols>
  <sheetData>
    <row r="1" spans="1:2" ht="15.75">
      <c r="A1" s="1" t="s">
        <v>0</v>
      </c>
    </row>
    <row r="2" spans="1:2">
      <c r="A2" t="s">
        <v>43</v>
      </c>
    </row>
    <row r="4" spans="1:2" ht="51">
      <c r="A4" s="3" t="s">
        <v>1</v>
      </c>
      <c r="B4" s="4" t="s">
        <v>2</v>
      </c>
    </row>
    <row r="5" spans="1:2">
      <c r="A5" s="5" t="s">
        <v>17</v>
      </c>
      <c r="B5" s="15">
        <v>2.0266549758877683E-4</v>
      </c>
    </row>
    <row r="6" spans="1:2">
      <c r="A6" s="5" t="s">
        <v>4</v>
      </c>
      <c r="B6" s="15">
        <v>7.6828208083136208E-3</v>
      </c>
    </row>
    <row r="7" spans="1:2">
      <c r="A7" s="5" t="s">
        <v>23</v>
      </c>
      <c r="B7" s="15">
        <v>1.9505472233481962E-2</v>
      </c>
    </row>
    <row r="8" spans="1:2">
      <c r="A8" s="5" t="s">
        <v>21</v>
      </c>
      <c r="B8" s="15">
        <v>3.5942325581395346E-2</v>
      </c>
    </row>
    <row r="9" spans="1:2">
      <c r="A9" s="5" t="s">
        <v>16</v>
      </c>
      <c r="B9" s="15">
        <v>5.2249822569198009E-2</v>
      </c>
    </row>
    <row r="10" spans="1:2">
      <c r="A10" s="5" t="s">
        <v>30</v>
      </c>
      <c r="B10" s="15">
        <v>5.3153153153153151E-2</v>
      </c>
    </row>
    <row r="11" spans="1:2">
      <c r="A11" s="5" t="s">
        <v>32</v>
      </c>
      <c r="B11" s="15">
        <v>5.609975013948524E-2</v>
      </c>
    </row>
    <row r="12" spans="1:2">
      <c r="A12" s="5" t="s">
        <v>7</v>
      </c>
      <c r="B12" s="15">
        <v>6.4974610974610977E-2</v>
      </c>
    </row>
    <row r="13" spans="1:2">
      <c r="A13" s="5" t="s">
        <v>25</v>
      </c>
      <c r="B13" s="15">
        <v>6.5352508487363251E-2</v>
      </c>
    </row>
    <row r="14" spans="1:2">
      <c r="A14" s="5" t="s">
        <v>12</v>
      </c>
      <c r="B14" s="15">
        <v>7.1535745807590465E-2</v>
      </c>
    </row>
    <row r="15" spans="1:2">
      <c r="A15" s="5" t="s">
        <v>11</v>
      </c>
      <c r="B15" s="15">
        <v>7.7206653491747407E-2</v>
      </c>
    </row>
    <row r="16" spans="1:2">
      <c r="A16" s="5" t="s">
        <v>22</v>
      </c>
      <c r="B16" s="15">
        <v>7.9054054054054052E-2</v>
      </c>
    </row>
    <row r="17" spans="1:2">
      <c r="A17" s="5" t="s">
        <v>5</v>
      </c>
      <c r="B17" s="15">
        <v>9.5991418939626108E-2</v>
      </c>
    </row>
    <row r="18" spans="1:2">
      <c r="A18" s="5" t="s">
        <v>31</v>
      </c>
      <c r="B18" s="15">
        <v>0.1000655737704918</v>
      </c>
    </row>
    <row r="19" spans="1:2">
      <c r="A19" s="5" t="s">
        <v>28</v>
      </c>
      <c r="B19" s="15">
        <v>0.10117515848790797</v>
      </c>
    </row>
    <row r="20" spans="1:2">
      <c r="A20" s="5" t="s">
        <v>9</v>
      </c>
      <c r="B20" s="15">
        <v>0.11197373503283121</v>
      </c>
    </row>
    <row r="21" spans="1:2">
      <c r="A21" s="5" t="s">
        <v>14</v>
      </c>
      <c r="B21" s="15">
        <v>0.12345974398851538</v>
      </c>
    </row>
    <row r="22" spans="1:2">
      <c r="A22" s="5" t="s">
        <v>10</v>
      </c>
      <c r="B22" s="15">
        <v>0.14029280055115398</v>
      </c>
    </row>
    <row r="23" spans="1:2">
      <c r="A23" s="5" t="s">
        <v>15</v>
      </c>
      <c r="B23" s="15">
        <v>0.16952592087312415</v>
      </c>
    </row>
    <row r="24" spans="1:2">
      <c r="A24" s="5" t="s">
        <v>3</v>
      </c>
      <c r="B24" s="15">
        <v>0.17340575455079271</v>
      </c>
    </row>
    <row r="25" spans="1:2">
      <c r="A25" s="5" t="s">
        <v>29</v>
      </c>
      <c r="B25" s="15">
        <v>0.19352950839820715</v>
      </c>
    </row>
    <row r="26" spans="1:2">
      <c r="A26" s="5" t="s">
        <v>27</v>
      </c>
      <c r="B26" s="15">
        <v>0.20587326120556415</v>
      </c>
    </row>
    <row r="27" spans="1:2">
      <c r="A27" s="5" t="s">
        <v>13</v>
      </c>
      <c r="B27" s="15">
        <v>0.27885961649024316</v>
      </c>
    </row>
    <row r="28" spans="1:2">
      <c r="A28" s="5" t="s">
        <v>20</v>
      </c>
      <c r="B28" s="15">
        <v>0.32635658914728682</v>
      </c>
    </row>
    <row r="29" spans="1:2">
      <c r="A29" s="5" t="s">
        <v>24</v>
      </c>
      <c r="B29" s="15">
        <v>0.40964285714285714</v>
      </c>
    </row>
    <row r="30" spans="1:2">
      <c r="A30" s="5" t="s">
        <v>26</v>
      </c>
      <c r="B30" s="15">
        <v>0.42122282608695655</v>
      </c>
    </row>
    <row r="31" spans="1:2">
      <c r="A31" s="5" t="s">
        <v>18</v>
      </c>
      <c r="B31" s="15">
        <v>0.51957261467265548</v>
      </c>
    </row>
    <row r="32" spans="1:2">
      <c r="A32" s="5" t="s">
        <v>6</v>
      </c>
      <c r="B32" s="15">
        <v>0.68858940632164534</v>
      </c>
    </row>
    <row r="33" spans="1:6">
      <c r="A33" s="5" t="s">
        <v>8</v>
      </c>
      <c r="B33" s="15">
        <v>1.2273790536948432</v>
      </c>
    </row>
    <row r="34" spans="1:6">
      <c r="A34" s="5" t="s">
        <v>19</v>
      </c>
      <c r="B34" s="15">
        <v>1.27830078125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ells="0" formatColumns="0" formatRows="0"/>
  <conditionalFormatting sqref="B5:B34">
    <cfRule type="expression" dxfId="0" priority="1" stopIfTrue="1">
      <formula>INT(ROW()/2)=ROW()/2</formula>
    </cfRule>
  </conditionalFormatting>
  <pageMargins left="0.78740157499999996" right="0.78740157499999996" top="0.984251969" bottom="0.984251969" header="0.4921259845" footer="0.492125984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60"/>
  <sheetViews>
    <sheetView tabSelected="1" workbookViewId="0">
      <selection activeCell="F51" sqref="F51"/>
    </sheetView>
  </sheetViews>
  <sheetFormatPr baseColWidth="10" defaultRowHeight="12.75"/>
  <cols>
    <col min="1" max="1" width="15.42578125" customWidth="1"/>
    <col min="9" max="9" width="16.7109375" customWidth="1"/>
  </cols>
  <sheetData>
    <row r="1" spans="1:5">
      <c r="B1" s="32" t="s">
        <v>44</v>
      </c>
      <c r="C1" s="32" t="s">
        <v>45</v>
      </c>
      <c r="D1" s="32" t="s">
        <v>46</v>
      </c>
      <c r="E1" s="32"/>
    </row>
    <row r="3" spans="1:5">
      <c r="A3">
        <v>1</v>
      </c>
      <c r="B3" s="49">
        <v>15939</v>
      </c>
      <c r="C3" s="52">
        <v>0.188</v>
      </c>
      <c r="D3" s="33">
        <v>0</v>
      </c>
    </row>
    <row r="4" spans="1:5">
      <c r="A4">
        <v>2</v>
      </c>
      <c r="B4" s="49">
        <v>17468</v>
      </c>
      <c r="C4" s="52">
        <v>0.248</v>
      </c>
      <c r="D4" s="33">
        <v>0.01</v>
      </c>
    </row>
    <row r="5" spans="1:5">
      <c r="A5">
        <v>3</v>
      </c>
      <c r="B5" s="49">
        <v>21119</v>
      </c>
      <c r="C5" s="52">
        <v>0.251</v>
      </c>
      <c r="D5" s="33">
        <v>0.02</v>
      </c>
    </row>
    <row r="6" spans="1:5">
      <c r="A6">
        <v>4</v>
      </c>
      <c r="B6" s="49">
        <v>21403</v>
      </c>
      <c r="C6" s="52">
        <v>0.25600000000000001</v>
      </c>
      <c r="D6" s="33">
        <v>0.04</v>
      </c>
    </row>
    <row r="7" spans="1:5">
      <c r="A7">
        <v>5</v>
      </c>
      <c r="B7" s="49">
        <v>24035</v>
      </c>
      <c r="C7" s="52">
        <v>0.25700000000000001</v>
      </c>
      <c r="D7" s="33">
        <v>0.05</v>
      </c>
    </row>
    <row r="8" spans="1:5">
      <c r="A8">
        <v>6</v>
      </c>
      <c r="B8" s="49">
        <v>25336</v>
      </c>
      <c r="C8" s="52">
        <v>0.27600000000000002</v>
      </c>
      <c r="D8" s="33">
        <v>0.05</v>
      </c>
    </row>
    <row r="9" spans="1:5">
      <c r="A9">
        <v>7</v>
      </c>
      <c r="B9" s="49">
        <v>26113</v>
      </c>
      <c r="C9" s="52">
        <v>0.27600000000000002</v>
      </c>
      <c r="D9" s="33">
        <v>0.06</v>
      </c>
    </row>
    <row r="10" spans="1:5">
      <c r="A10" s="34">
        <v>8</v>
      </c>
      <c r="B10" s="50">
        <v>26389</v>
      </c>
      <c r="C10" s="53">
        <v>0.28100000000000003</v>
      </c>
      <c r="D10" s="35">
        <v>0.06</v>
      </c>
    </row>
    <row r="11" spans="1:5">
      <c r="A11">
        <v>9</v>
      </c>
      <c r="B11" s="49">
        <v>30198</v>
      </c>
      <c r="C11" s="52">
        <v>0.28299999999999997</v>
      </c>
      <c r="D11" s="33">
        <v>7.0000000000000007E-2</v>
      </c>
    </row>
    <row r="12" spans="1:5">
      <c r="A12">
        <v>10</v>
      </c>
      <c r="B12" s="49">
        <v>30254</v>
      </c>
      <c r="C12" s="52">
        <v>0.309</v>
      </c>
      <c r="D12" s="33">
        <v>7.0000000000000007E-2</v>
      </c>
    </row>
    <row r="13" spans="1:5">
      <c r="A13">
        <v>11</v>
      </c>
      <c r="B13" s="49">
        <v>32197</v>
      </c>
      <c r="C13" s="52">
        <v>0.31</v>
      </c>
      <c r="D13" s="33">
        <v>0.08</v>
      </c>
    </row>
    <row r="14" spans="1:5">
      <c r="A14">
        <v>12</v>
      </c>
      <c r="B14" s="49">
        <v>32927</v>
      </c>
      <c r="C14" s="52">
        <v>0.313</v>
      </c>
      <c r="D14" s="33">
        <v>0.08</v>
      </c>
    </row>
    <row r="15" spans="1:5">
      <c r="A15">
        <v>13</v>
      </c>
      <c r="B15" s="49">
        <v>34032</v>
      </c>
      <c r="C15" s="52">
        <v>0.315</v>
      </c>
      <c r="D15" s="33">
        <v>0.1</v>
      </c>
    </row>
    <row r="16" spans="1:5">
      <c r="A16">
        <v>14</v>
      </c>
      <c r="B16" s="49">
        <v>35133</v>
      </c>
      <c r="C16" s="52">
        <v>0.317</v>
      </c>
      <c r="D16" s="33">
        <v>0.1</v>
      </c>
    </row>
    <row r="17" spans="1:4">
      <c r="A17" s="36">
        <v>15</v>
      </c>
      <c r="B17" s="51">
        <v>35642</v>
      </c>
      <c r="C17" s="54">
        <v>0.32300000000000001</v>
      </c>
      <c r="D17" s="37">
        <v>0.1</v>
      </c>
    </row>
    <row r="18" spans="1:4">
      <c r="A18" s="36">
        <v>16</v>
      </c>
      <c r="B18" s="51">
        <v>35999</v>
      </c>
      <c r="C18" s="54">
        <v>0.34200000000000003</v>
      </c>
      <c r="D18" s="37">
        <v>0.11</v>
      </c>
    </row>
    <row r="19" spans="1:4">
      <c r="A19">
        <v>17</v>
      </c>
      <c r="B19" s="49">
        <v>37642</v>
      </c>
      <c r="C19" s="52">
        <v>0.34899999999999998</v>
      </c>
      <c r="D19" s="33">
        <v>0.12</v>
      </c>
    </row>
    <row r="20" spans="1:4">
      <c r="A20">
        <v>18</v>
      </c>
      <c r="B20" s="49">
        <v>38872</v>
      </c>
      <c r="C20" s="52">
        <v>0.35199999999999998</v>
      </c>
      <c r="D20" s="33">
        <v>0.14000000000000001</v>
      </c>
    </row>
    <row r="21" spans="1:4">
      <c r="A21">
        <v>19</v>
      </c>
      <c r="B21" s="49">
        <v>39518</v>
      </c>
      <c r="C21" s="52">
        <v>0.36099999999999999</v>
      </c>
      <c r="D21" s="33">
        <v>0.17</v>
      </c>
    </row>
    <row r="22" spans="1:4">
      <c r="A22">
        <v>20</v>
      </c>
      <c r="B22" s="49">
        <v>40489</v>
      </c>
      <c r="C22" s="52">
        <v>0.371</v>
      </c>
      <c r="D22" s="33">
        <v>0.17</v>
      </c>
    </row>
    <row r="23" spans="1:4">
      <c r="A23">
        <v>21</v>
      </c>
      <c r="B23" s="49">
        <v>41136</v>
      </c>
      <c r="C23" s="52">
        <v>0.379</v>
      </c>
      <c r="D23" s="33">
        <v>0.19</v>
      </c>
    </row>
    <row r="24" spans="1:4">
      <c r="A24">
        <v>22</v>
      </c>
      <c r="B24" s="49">
        <v>41436</v>
      </c>
      <c r="C24" s="52">
        <v>0.38700000000000001</v>
      </c>
      <c r="D24" s="33">
        <v>0.21</v>
      </c>
    </row>
    <row r="25" spans="1:4">
      <c r="A25" s="34">
        <v>23</v>
      </c>
      <c r="B25" s="50">
        <v>41993</v>
      </c>
      <c r="C25" s="53">
        <v>0.42</v>
      </c>
      <c r="D25" s="35">
        <v>0.28000000000000003</v>
      </c>
    </row>
    <row r="26" spans="1:4">
      <c r="A26">
        <v>24</v>
      </c>
      <c r="B26" s="49">
        <v>42132</v>
      </c>
      <c r="C26" s="52">
        <v>0.42499999999999999</v>
      </c>
      <c r="D26" s="33">
        <v>0.33</v>
      </c>
    </row>
    <row r="27" spans="1:4">
      <c r="A27">
        <v>25</v>
      </c>
      <c r="B27" s="49">
        <v>42196</v>
      </c>
      <c r="C27" s="52">
        <v>0.42899999999999999</v>
      </c>
      <c r="D27" s="33">
        <v>0.41</v>
      </c>
    </row>
    <row r="28" spans="1:4">
      <c r="A28">
        <v>26</v>
      </c>
      <c r="B28" s="49">
        <v>42838</v>
      </c>
      <c r="C28" s="52">
        <v>0.42899999999999999</v>
      </c>
      <c r="D28" s="33">
        <v>0.42</v>
      </c>
    </row>
    <row r="29" spans="1:4">
      <c r="A29">
        <v>27</v>
      </c>
      <c r="B29" s="49">
        <v>48043</v>
      </c>
      <c r="C29" s="52">
        <v>0.42899999999999999</v>
      </c>
      <c r="D29" s="33">
        <v>0.52</v>
      </c>
    </row>
    <row r="30" spans="1:4">
      <c r="A30">
        <v>28</v>
      </c>
      <c r="B30" s="49">
        <v>51224</v>
      </c>
      <c r="C30" s="52">
        <v>0.435</v>
      </c>
      <c r="D30" s="33">
        <v>0.69</v>
      </c>
    </row>
    <row r="31" spans="1:4">
      <c r="A31">
        <v>29</v>
      </c>
      <c r="B31" s="49">
        <v>62540</v>
      </c>
      <c r="C31" s="52">
        <v>0.45500000000000002</v>
      </c>
      <c r="D31" s="33">
        <v>1.23</v>
      </c>
    </row>
    <row r="32" spans="1:4">
      <c r="A32">
        <v>30</v>
      </c>
      <c r="B32" s="49">
        <v>89164</v>
      </c>
      <c r="C32" s="52">
        <v>0.47599999999999998</v>
      </c>
      <c r="D32" s="33">
        <v>1.28</v>
      </c>
    </row>
    <row r="33" spans="1:12">
      <c r="B33" s="49"/>
      <c r="C33" s="52"/>
      <c r="D33" s="33"/>
    </row>
    <row r="34" spans="1:12">
      <c r="B34" s="49"/>
      <c r="C34" s="52"/>
      <c r="D34" s="33"/>
    </row>
    <row r="35" spans="1:12">
      <c r="A35" s="48" t="s">
        <v>58</v>
      </c>
      <c r="B35" s="55"/>
      <c r="C35" s="52"/>
      <c r="D35" s="33"/>
    </row>
    <row r="37" spans="1:12">
      <c r="A37" s="38" t="s">
        <v>54</v>
      </c>
      <c r="F37" t="s">
        <v>47</v>
      </c>
    </row>
    <row r="38" spans="1:12">
      <c r="A38" s="32" t="s">
        <v>48</v>
      </c>
      <c r="B38" s="39">
        <f>AVERAGE(B17:B18)</f>
        <v>35820.5</v>
      </c>
      <c r="C38" s="40">
        <f>AVERAGE(C17:C18)</f>
        <v>0.33250000000000002</v>
      </c>
      <c r="D38" s="41">
        <f>AVERAGE(D17:D18)</f>
        <v>0.10500000000000001</v>
      </c>
      <c r="F38" s="39" t="s">
        <v>51</v>
      </c>
      <c r="G38" s="39"/>
      <c r="H38" s="42" t="s">
        <v>53</v>
      </c>
      <c r="I38" s="42"/>
      <c r="J38" s="43" t="s">
        <v>49</v>
      </c>
      <c r="K38" s="43"/>
      <c r="L38" s="43"/>
    </row>
    <row r="39" spans="1:12">
      <c r="A39" s="32" t="s">
        <v>35</v>
      </c>
      <c r="B39" s="39">
        <f>B10</f>
        <v>26389</v>
      </c>
      <c r="C39" s="40">
        <f>C10</f>
        <v>0.28100000000000003</v>
      </c>
      <c r="D39" s="41">
        <f>D10</f>
        <v>0.06</v>
      </c>
      <c r="F39" s="39" t="s">
        <v>52</v>
      </c>
      <c r="G39" s="39"/>
      <c r="H39" s="42" t="s">
        <v>31</v>
      </c>
      <c r="I39" s="42"/>
      <c r="J39" s="43" t="s">
        <v>50</v>
      </c>
      <c r="K39" s="43"/>
      <c r="L39" s="43"/>
    </row>
    <row r="40" spans="1:12">
      <c r="A40" s="32" t="s">
        <v>36</v>
      </c>
      <c r="B40" s="39">
        <f>B25</f>
        <v>41993</v>
      </c>
      <c r="C40" s="40">
        <f>C25</f>
        <v>0.42</v>
      </c>
      <c r="D40" s="41">
        <f>D25</f>
        <v>0.28000000000000003</v>
      </c>
      <c r="F40" s="39" t="s">
        <v>4</v>
      </c>
      <c r="G40" s="39"/>
      <c r="H40" s="42" t="s">
        <v>5</v>
      </c>
      <c r="I40" s="42"/>
      <c r="J40" s="43" t="s">
        <v>13</v>
      </c>
      <c r="K40" s="43"/>
      <c r="L40" s="43"/>
    </row>
    <row r="41" spans="1:12">
      <c r="D41" s="44"/>
    </row>
    <row r="42" spans="1:12">
      <c r="A42" s="38" t="s">
        <v>55</v>
      </c>
      <c r="D42" s="44"/>
    </row>
    <row r="43" spans="1:12">
      <c r="A43" s="32" t="s">
        <v>33</v>
      </c>
      <c r="B43" s="33">
        <f>AVERAGE(B3:B32)</f>
        <v>36780.23333333333</v>
      </c>
      <c r="C43" s="24">
        <f>AVERAGE(C3:C32)</f>
        <v>0.34140000000000004</v>
      </c>
      <c r="D43" s="44">
        <f>AVERAGE(D3:D32)</f>
        <v>0.23866666666666664</v>
      </c>
    </row>
    <row r="44" spans="1:12">
      <c r="A44" s="32" t="s">
        <v>48</v>
      </c>
      <c r="B44">
        <f>MEDIAN(B3:B32)</f>
        <v>35820.5</v>
      </c>
      <c r="C44" s="24">
        <f>MEDIAN(C3:C32)</f>
        <v>0.33250000000000002</v>
      </c>
      <c r="D44" s="44">
        <f>MEDIAN(D3:D32)</f>
        <v>0.10500000000000001</v>
      </c>
    </row>
    <row r="45" spans="1:12" ht="15">
      <c r="A45" s="32" t="s">
        <v>35</v>
      </c>
      <c r="B45" s="45">
        <f>QUARTILE(B3:B32,1)</f>
        <v>27341.25</v>
      </c>
      <c r="C45" s="46">
        <f>QUARTILE(C3:C32,1)</f>
        <v>0.28150000000000003</v>
      </c>
      <c r="D45" s="47">
        <f>QUARTILE(D3:D32,1)</f>
        <v>6.25E-2</v>
      </c>
    </row>
    <row r="46" spans="1:12" ht="15">
      <c r="A46" s="32" t="s">
        <v>36</v>
      </c>
      <c r="B46" s="45">
        <f>QUARTILE(B3:B32,3)</f>
        <v>41853.75</v>
      </c>
      <c r="C46" s="46">
        <f>QUARTILE(C3:C32,3)</f>
        <v>0.41175</v>
      </c>
      <c r="D46" s="47">
        <f>QUARTILE(D3:D32,3)</f>
        <v>0.26250000000000001</v>
      </c>
    </row>
    <row r="50" spans="1:3">
      <c r="A50" s="48" t="s">
        <v>57</v>
      </c>
    </row>
    <row r="52" spans="1:3">
      <c r="A52" t="s">
        <v>56</v>
      </c>
      <c r="B52" t="s">
        <v>60</v>
      </c>
    </row>
    <row r="53" spans="1:3">
      <c r="B53" t="s">
        <v>59</v>
      </c>
    </row>
    <row r="54" spans="1:3">
      <c r="B54" t="s">
        <v>61</v>
      </c>
    </row>
    <row r="56" spans="1:3">
      <c r="A56" t="s">
        <v>62</v>
      </c>
      <c r="B56" t="s">
        <v>63</v>
      </c>
      <c r="C56" t="s">
        <v>64</v>
      </c>
    </row>
    <row r="57" spans="1:3">
      <c r="B57" t="s">
        <v>65</v>
      </c>
      <c r="C57" t="s">
        <v>67</v>
      </c>
    </row>
    <row r="58" spans="1:3">
      <c r="B58" t="s">
        <v>66</v>
      </c>
      <c r="C58" t="s">
        <v>68</v>
      </c>
    </row>
    <row r="60" spans="1:3">
      <c r="A60" t="s">
        <v>69</v>
      </c>
      <c r="B60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Données OCDE</vt:lpstr>
      <vt:lpstr>tri PIB</vt:lpstr>
      <vt:lpstr>tri recettes fiscales</vt:lpstr>
      <vt:lpstr>tri pesticides</vt:lpstr>
      <vt:lpstr>corrigé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2010-07-05T17:13:57Z</dcterms:created>
  <dcterms:modified xsi:type="dcterms:W3CDTF">2014-05-06T21:31:49Z</dcterms:modified>
</cp:coreProperties>
</file>