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15480" windowHeight="11025"/>
  </bookViews>
  <sheets>
    <sheet name="Feuil1" sheetId="1" r:id="rId1"/>
  </sheets>
  <calcPr calcId="114210"/>
</workbook>
</file>

<file path=xl/calcChain.xml><?xml version="1.0" encoding="utf-8"?>
<calcChain xmlns="http://schemas.openxmlformats.org/spreadsheetml/2006/main">
  <c r="K23" i="1"/>
  <c r="K22"/>
  <c r="H17"/>
  <c r="G17"/>
  <c r="F17"/>
  <c r="H16"/>
  <c r="G16"/>
  <c r="F16"/>
  <c r="T9"/>
  <c r="S9"/>
  <c r="R9"/>
  <c r="Q9"/>
  <c r="P9"/>
  <c r="O9"/>
  <c r="N9"/>
  <c r="M9"/>
  <c r="L9"/>
  <c r="K9"/>
  <c r="J9"/>
  <c r="I9"/>
  <c r="H9"/>
  <c r="G9"/>
  <c r="G10"/>
  <c r="H10"/>
  <c r="I10"/>
  <c r="J10"/>
  <c r="K10"/>
  <c r="L10"/>
  <c r="M10"/>
  <c r="N10"/>
  <c r="O10"/>
  <c r="P10"/>
  <c r="Q10"/>
  <c r="R10"/>
  <c r="S10"/>
  <c r="T10"/>
  <c r="F9"/>
  <c r="U4"/>
  <c r="T4"/>
  <c r="S4"/>
  <c r="R4"/>
  <c r="Q4"/>
  <c r="P4"/>
  <c r="O4"/>
  <c r="N4"/>
  <c r="M4"/>
  <c r="L4"/>
  <c r="K4"/>
  <c r="J4"/>
  <c r="I4"/>
  <c r="H4"/>
  <c r="G4"/>
  <c r="F4"/>
  <c r="F5"/>
  <c r="G5"/>
  <c r="H5"/>
  <c r="I5"/>
  <c r="J5"/>
  <c r="K5"/>
  <c r="L5"/>
  <c r="M5"/>
  <c r="N5"/>
  <c r="O5"/>
  <c r="P5"/>
  <c r="Q5"/>
  <c r="R5"/>
  <c r="S5"/>
  <c r="T5"/>
  <c r="U5"/>
</calcChain>
</file>

<file path=xl/sharedStrings.xml><?xml version="1.0" encoding="utf-8"?>
<sst xmlns="http://schemas.openxmlformats.org/spreadsheetml/2006/main" count="24" uniqueCount="17">
  <si>
    <t>journée</t>
  </si>
  <si>
    <t>2003-2004</t>
  </si>
  <si>
    <t>2009-2010</t>
  </si>
  <si>
    <t xml:space="preserve">nb buts </t>
  </si>
  <si>
    <t>effectifs</t>
  </si>
  <si>
    <t>Moyenne</t>
  </si>
  <si>
    <t>Ecart type</t>
  </si>
  <si>
    <t>Médiane</t>
  </si>
  <si>
    <t>Série 2003-2004</t>
  </si>
  <si>
    <t>Série 2009-2010</t>
  </si>
  <si>
    <t>Min</t>
  </si>
  <si>
    <t>Q1</t>
  </si>
  <si>
    <t>Me</t>
  </si>
  <si>
    <t>Q3</t>
  </si>
  <si>
    <t>Max</t>
  </si>
  <si>
    <t>I = Q3-Q1</t>
  </si>
  <si>
    <t>effectifs cumulés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</si>
</sst>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6"/>
      <color indexed="8"/>
      <name val="Calibri"/>
      <family val="2"/>
    </font>
    <font>
      <b/>
      <sz val="16"/>
      <color indexed="8"/>
      <name val="Calibri"/>
      <family val="2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/>
    <xf numFmtId="0" fontId="2" fillId="0" borderId="0" xfId="0" applyFont="1"/>
    <xf numFmtId="0" fontId="2" fillId="0" borderId="5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1" fillId="0" borderId="2" xfId="0" applyFont="1" applyBorder="1"/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2" fontId="1" fillId="0" borderId="0" xfId="0" applyNumberFormat="1" applyFont="1" applyBorder="1"/>
    <xf numFmtId="0" fontId="1" fillId="0" borderId="6" xfId="0" applyFont="1" applyBorder="1"/>
    <xf numFmtId="2" fontId="1" fillId="0" borderId="8" xfId="0" applyNumberFormat="1" applyFont="1" applyBorder="1"/>
    <xf numFmtId="0" fontId="1" fillId="0" borderId="9" xfId="0" applyFont="1" applyBorder="1"/>
    <xf numFmtId="0" fontId="1" fillId="0" borderId="0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A39"/>
  <sheetViews>
    <sheetView showGridLines="0" tabSelected="1" workbookViewId="0">
      <selection activeCell="E13" sqref="E13"/>
    </sheetView>
  </sheetViews>
  <sheetFormatPr baseColWidth="10" defaultColWidth="16.7109375" defaultRowHeight="21"/>
  <cols>
    <col min="1" max="1" width="16.7109375" style="1" customWidth="1"/>
    <col min="2" max="3" width="16.7109375" style="25" customWidth="1"/>
    <col min="4" max="4" width="3.85546875" style="1" customWidth="1"/>
    <col min="5" max="5" width="21.85546875" style="1" customWidth="1"/>
    <col min="6" max="6" width="13.140625" style="1" bestFit="1" customWidth="1"/>
    <col min="7" max="7" width="13.7109375" style="1" bestFit="1" customWidth="1"/>
    <col min="8" max="8" width="12.28515625" style="1" bestFit="1" customWidth="1"/>
    <col min="9" max="9" width="11.7109375" style="1" customWidth="1"/>
    <col min="10" max="10" width="11" style="1" customWidth="1"/>
    <col min="11" max="11" width="10.42578125" style="1" customWidth="1"/>
    <col min="12" max="12" width="10" style="1" customWidth="1"/>
    <col min="13" max="14" width="10.28515625" style="1" customWidth="1"/>
    <col min="15" max="21" width="10.140625" style="1" customWidth="1"/>
    <col min="22" max="16384" width="16.7109375" style="1"/>
  </cols>
  <sheetData>
    <row r="1" spans="1:27">
      <c r="A1" s="2" t="s">
        <v>0</v>
      </c>
      <c r="B1" s="2" t="s">
        <v>1</v>
      </c>
      <c r="C1" s="2" t="s">
        <v>2</v>
      </c>
    </row>
    <row r="2" spans="1:27">
      <c r="A2" s="3">
        <v>1</v>
      </c>
      <c r="B2" s="2">
        <v>15</v>
      </c>
      <c r="C2" s="2">
        <v>27</v>
      </c>
      <c r="E2" s="4" t="s">
        <v>1</v>
      </c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V2" s="7"/>
      <c r="W2" s="7"/>
    </row>
    <row r="3" spans="1:27">
      <c r="A3" s="3">
        <v>2</v>
      </c>
      <c r="B3" s="2">
        <v>16</v>
      </c>
      <c r="C3" s="2">
        <v>30</v>
      </c>
      <c r="E3" s="8" t="s">
        <v>3</v>
      </c>
      <c r="F3" s="9">
        <v>14</v>
      </c>
      <c r="G3" s="9">
        <v>15</v>
      </c>
      <c r="H3" s="9">
        <v>16</v>
      </c>
      <c r="I3" s="9">
        <v>17</v>
      </c>
      <c r="J3" s="9">
        <v>18</v>
      </c>
      <c r="K3" s="9">
        <v>19</v>
      </c>
      <c r="L3" s="9">
        <v>20</v>
      </c>
      <c r="M3" s="9">
        <v>21</v>
      </c>
      <c r="N3" s="9">
        <v>22</v>
      </c>
      <c r="O3" s="9">
        <v>23</v>
      </c>
      <c r="P3" s="9">
        <v>24</v>
      </c>
      <c r="Q3" s="9">
        <v>27</v>
      </c>
      <c r="R3" s="9">
        <v>28</v>
      </c>
      <c r="S3" s="9">
        <v>29</v>
      </c>
      <c r="T3" s="9">
        <v>30</v>
      </c>
      <c r="U3" s="10">
        <v>33</v>
      </c>
      <c r="V3" s="7"/>
      <c r="W3" s="7"/>
    </row>
    <row r="4" spans="1:27">
      <c r="A4" s="3">
        <v>3</v>
      </c>
      <c r="B4" s="2">
        <v>28</v>
      </c>
      <c r="C4" s="2">
        <v>27</v>
      </c>
      <c r="E4" s="8" t="s">
        <v>4</v>
      </c>
      <c r="F4" s="9">
        <f>COUNTIF($B2:$B39,"=14")</f>
        <v>1</v>
      </c>
      <c r="G4" s="9">
        <f>COUNTIF($B2:$B39,"=15")</f>
        <v>2</v>
      </c>
      <c r="H4" s="9">
        <f>COUNTIF($B2:$B39,"=16")</f>
        <v>2</v>
      </c>
      <c r="I4" s="9">
        <f>COUNTIF($B2:$B39,"=17")</f>
        <v>1</v>
      </c>
      <c r="J4" s="9">
        <f>COUNTIF($B2:$B39,"=18")</f>
        <v>1</v>
      </c>
      <c r="K4" s="9">
        <f>COUNTIF($B2:$B39,"=19")</f>
        <v>2</v>
      </c>
      <c r="L4" s="9">
        <f>COUNTIF($B2:$B39,"=20")</f>
        <v>1</v>
      </c>
      <c r="M4" s="9">
        <f>COUNTIF($B2:$B39,"=21")</f>
        <v>5</v>
      </c>
      <c r="N4" s="9">
        <f>COUNTIF($B2:$B39,"=22")</f>
        <v>4</v>
      </c>
      <c r="O4" s="9">
        <f>COUNTIF($B2:$B39,"=23")</f>
        <v>2</v>
      </c>
      <c r="P4" s="9">
        <f>COUNTIF($B2:$B39,"=24")</f>
        <v>3</v>
      </c>
      <c r="Q4" s="9">
        <f>COUNTIF($B2:$B39,"=27")</f>
        <v>2</v>
      </c>
      <c r="R4" s="9">
        <f>COUNTIF($B2:$B39,"=28")</f>
        <v>5</v>
      </c>
      <c r="S4" s="9">
        <f>COUNTIF($B2:$B39,"=29")</f>
        <v>3</v>
      </c>
      <c r="T4" s="9">
        <f>COUNTIF($B2:$B39,"=30")</f>
        <v>3</v>
      </c>
      <c r="U4" s="10">
        <f>COUNTIF($B2:$B39,"=33")</f>
        <v>1</v>
      </c>
      <c r="V4" s="7"/>
      <c r="W4" s="7"/>
    </row>
    <row r="5" spans="1:27">
      <c r="A5" s="3">
        <v>4</v>
      </c>
      <c r="B5" s="2">
        <v>19</v>
      </c>
      <c r="C5" s="2">
        <v>18</v>
      </c>
      <c r="E5" s="11" t="s">
        <v>16</v>
      </c>
      <c r="F5" s="12">
        <f>F4</f>
        <v>1</v>
      </c>
      <c r="G5" s="12">
        <f>F5+G4</f>
        <v>3</v>
      </c>
      <c r="H5" s="12">
        <f t="shared" ref="H5:U5" si="0">G5+H4</f>
        <v>5</v>
      </c>
      <c r="I5" s="12">
        <f t="shared" si="0"/>
        <v>6</v>
      </c>
      <c r="J5" s="12">
        <f t="shared" si="0"/>
        <v>7</v>
      </c>
      <c r="K5" s="12">
        <f t="shared" si="0"/>
        <v>9</v>
      </c>
      <c r="L5" s="12">
        <f t="shared" si="0"/>
        <v>10</v>
      </c>
      <c r="M5" s="12">
        <f t="shared" si="0"/>
        <v>15</v>
      </c>
      <c r="N5" s="12">
        <f t="shared" si="0"/>
        <v>19</v>
      </c>
      <c r="O5" s="12">
        <f t="shared" si="0"/>
        <v>21</v>
      </c>
      <c r="P5" s="12">
        <f t="shared" si="0"/>
        <v>24</v>
      </c>
      <c r="Q5" s="12">
        <f t="shared" si="0"/>
        <v>26</v>
      </c>
      <c r="R5" s="12">
        <f t="shared" si="0"/>
        <v>31</v>
      </c>
      <c r="S5" s="12">
        <f t="shared" si="0"/>
        <v>34</v>
      </c>
      <c r="T5" s="12">
        <f t="shared" si="0"/>
        <v>37</v>
      </c>
      <c r="U5" s="13">
        <f t="shared" si="0"/>
        <v>38</v>
      </c>
      <c r="V5" s="7"/>
      <c r="W5" s="7"/>
    </row>
    <row r="6" spans="1:27" ht="13.5" customHeight="1">
      <c r="A6" s="3">
        <v>5</v>
      </c>
      <c r="B6" s="2">
        <v>21</v>
      </c>
      <c r="C6" s="2">
        <v>14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</row>
    <row r="7" spans="1:27">
      <c r="A7" s="3">
        <v>6</v>
      </c>
      <c r="B7" s="2">
        <v>33</v>
      </c>
      <c r="C7" s="2">
        <v>35</v>
      </c>
      <c r="E7" s="4" t="s">
        <v>2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6"/>
      <c r="W7" s="7"/>
      <c r="X7" s="7"/>
      <c r="Y7" s="7"/>
      <c r="Z7" s="7"/>
      <c r="AA7" s="7"/>
    </row>
    <row r="8" spans="1:27">
      <c r="A8" s="3">
        <v>7</v>
      </c>
      <c r="B8" s="2">
        <v>21</v>
      </c>
      <c r="C8" s="2">
        <v>25</v>
      </c>
      <c r="E8" s="8" t="s">
        <v>3</v>
      </c>
      <c r="F8" s="9">
        <v>14</v>
      </c>
      <c r="G8" s="9">
        <v>17</v>
      </c>
      <c r="H8" s="9">
        <v>18</v>
      </c>
      <c r="I8" s="9">
        <v>19</v>
      </c>
      <c r="J8" s="9">
        <v>20</v>
      </c>
      <c r="K8" s="9">
        <v>21</v>
      </c>
      <c r="L8" s="9">
        <v>23</v>
      </c>
      <c r="M8" s="9">
        <v>25</v>
      </c>
      <c r="N8" s="9">
        <v>26</v>
      </c>
      <c r="O8" s="9">
        <v>27</v>
      </c>
      <c r="P8" s="9">
        <v>28</v>
      </c>
      <c r="Q8" s="9">
        <v>29</v>
      </c>
      <c r="R8" s="9">
        <v>30</v>
      </c>
      <c r="S8" s="9">
        <v>32</v>
      </c>
      <c r="T8" s="10">
        <v>35</v>
      </c>
    </row>
    <row r="9" spans="1:27">
      <c r="A9" s="3">
        <v>8</v>
      </c>
      <c r="B9" s="2">
        <v>21</v>
      </c>
      <c r="C9" s="2">
        <v>29</v>
      </c>
      <c r="E9" s="8" t="s">
        <v>4</v>
      </c>
      <c r="F9" s="9">
        <f>COUNTIF($C2:$C39,"=14")</f>
        <v>1</v>
      </c>
      <c r="G9" s="9">
        <f>COUNTIF($C2:$C39,"=17")</f>
        <v>2</v>
      </c>
      <c r="H9" s="9">
        <f>COUNTIF($C2:$C39,"=18")</f>
        <v>3</v>
      </c>
      <c r="I9" s="9">
        <f>COUNTIF($C2:$C39,"=19")</f>
        <v>2</v>
      </c>
      <c r="J9" s="9">
        <f>COUNTIF($C2:$C39,"=20")</f>
        <v>2</v>
      </c>
      <c r="K9" s="9">
        <f>COUNTIF($C2:$C39,"=21")</f>
        <v>4</v>
      </c>
      <c r="L9" s="9">
        <f>COUNTIF($C2:$C39,"=23")</f>
        <v>5</v>
      </c>
      <c r="M9" s="9">
        <f>COUNTIF($C2:$C39,"=25")</f>
        <v>3</v>
      </c>
      <c r="N9" s="9">
        <f>COUNTIF($C2:$C39,"=26")</f>
        <v>3</v>
      </c>
      <c r="O9" s="9">
        <f>COUNTIF($C2:$C39,"=27")</f>
        <v>2</v>
      </c>
      <c r="P9" s="9">
        <f>COUNTIF($C2:$C39,"=28")</f>
        <v>2</v>
      </c>
      <c r="Q9" s="9">
        <f>COUNTIF($C2:$C39,"=29")</f>
        <v>3</v>
      </c>
      <c r="R9" s="9">
        <f>COUNTIF($C2:$C39,"=30")</f>
        <v>4</v>
      </c>
      <c r="S9" s="9">
        <f>COUNTIF($C2:$C39,"=32")</f>
        <v>1</v>
      </c>
      <c r="T9" s="10">
        <f>COUNTIF($C2:$C39,"=35")</f>
        <v>1</v>
      </c>
    </row>
    <row r="10" spans="1:27">
      <c r="A10" s="3">
        <v>9</v>
      </c>
      <c r="B10" s="2">
        <v>24</v>
      </c>
      <c r="C10" s="2">
        <v>21</v>
      </c>
      <c r="E10" s="11" t="s">
        <v>16</v>
      </c>
      <c r="F10" s="12">
        <v>1</v>
      </c>
      <c r="G10" s="12">
        <f>F10+G9</f>
        <v>3</v>
      </c>
      <c r="H10" s="12">
        <f t="shared" ref="H10:T10" si="1">G10+H9</f>
        <v>6</v>
      </c>
      <c r="I10" s="12">
        <f t="shared" si="1"/>
        <v>8</v>
      </c>
      <c r="J10" s="12">
        <f t="shared" si="1"/>
        <v>10</v>
      </c>
      <c r="K10" s="12">
        <f t="shared" si="1"/>
        <v>14</v>
      </c>
      <c r="L10" s="12">
        <f t="shared" si="1"/>
        <v>19</v>
      </c>
      <c r="M10" s="12">
        <f t="shared" si="1"/>
        <v>22</v>
      </c>
      <c r="N10" s="12">
        <f t="shared" si="1"/>
        <v>25</v>
      </c>
      <c r="O10" s="12">
        <f t="shared" si="1"/>
        <v>27</v>
      </c>
      <c r="P10" s="12">
        <f t="shared" si="1"/>
        <v>29</v>
      </c>
      <c r="Q10" s="12">
        <f t="shared" si="1"/>
        <v>32</v>
      </c>
      <c r="R10" s="12">
        <f t="shared" si="1"/>
        <v>36</v>
      </c>
      <c r="S10" s="12">
        <f t="shared" si="1"/>
        <v>37</v>
      </c>
      <c r="T10" s="13">
        <f t="shared" si="1"/>
        <v>38</v>
      </c>
    </row>
    <row r="11" spans="1:27">
      <c r="A11" s="3">
        <v>10</v>
      </c>
      <c r="B11" s="2">
        <v>28</v>
      </c>
      <c r="C11" s="2">
        <v>29</v>
      </c>
    </row>
    <row r="12" spans="1:27">
      <c r="A12" s="3">
        <v>11</v>
      </c>
      <c r="B12" s="2">
        <v>14</v>
      </c>
      <c r="C12" s="2">
        <v>18</v>
      </c>
    </row>
    <row r="13" spans="1:27">
      <c r="A13" s="3">
        <v>12</v>
      </c>
      <c r="B13" s="2">
        <v>30</v>
      </c>
      <c r="C13" s="2">
        <v>23</v>
      </c>
    </row>
    <row r="14" spans="1:27">
      <c r="A14" s="3">
        <v>13</v>
      </c>
      <c r="B14" s="2">
        <v>29</v>
      </c>
      <c r="C14" s="2">
        <v>30</v>
      </c>
    </row>
    <row r="15" spans="1:27">
      <c r="A15" s="3">
        <v>14</v>
      </c>
      <c r="B15" s="2">
        <v>23</v>
      </c>
      <c r="C15" s="2">
        <v>26</v>
      </c>
      <c r="E15" s="14"/>
      <c r="F15" s="15" t="s">
        <v>5</v>
      </c>
      <c r="G15" s="15" t="s">
        <v>6</v>
      </c>
      <c r="H15" s="16" t="s">
        <v>7</v>
      </c>
    </row>
    <row r="16" spans="1:27">
      <c r="A16" s="3">
        <v>15</v>
      </c>
      <c r="B16" s="2">
        <v>29</v>
      </c>
      <c r="C16" s="2">
        <v>23</v>
      </c>
      <c r="E16" s="8" t="s">
        <v>8</v>
      </c>
      <c r="F16" s="17">
        <f>AVERAGE(B2:B39)</f>
        <v>23.263157894736842</v>
      </c>
      <c r="G16" s="17">
        <f>STDEVP(B2:B39)</f>
        <v>4.9877967423994241</v>
      </c>
      <c r="H16" s="18">
        <f>MEDIAN(B2:B39)</f>
        <v>22.5</v>
      </c>
    </row>
    <row r="17" spans="1:11">
      <c r="A17" s="3">
        <v>16</v>
      </c>
      <c r="B17" s="2">
        <v>29</v>
      </c>
      <c r="C17" s="2">
        <v>28</v>
      </c>
      <c r="E17" s="11" t="s">
        <v>9</v>
      </c>
      <c r="F17" s="19">
        <f>AVERAGE(C2:C39)</f>
        <v>24.105263157894736</v>
      </c>
      <c r="G17" s="19">
        <f>STDEVP(C2:C39)</f>
        <v>4.8600924492192998</v>
      </c>
      <c r="H17" s="20">
        <f>MEDIAN(C2:C39)</f>
        <v>24</v>
      </c>
    </row>
    <row r="18" spans="1:11">
      <c r="A18" s="3">
        <v>17</v>
      </c>
      <c r="B18" s="2">
        <v>30</v>
      </c>
      <c r="C18" s="2">
        <v>20</v>
      </c>
    </row>
    <row r="19" spans="1:11">
      <c r="A19" s="3">
        <v>18</v>
      </c>
      <c r="B19" s="2">
        <v>18</v>
      </c>
      <c r="C19" s="2">
        <v>17</v>
      </c>
    </row>
    <row r="20" spans="1:11">
      <c r="A20" s="3">
        <v>19</v>
      </c>
      <c r="B20" s="2">
        <v>23</v>
      </c>
      <c r="C20" s="2">
        <v>30</v>
      </c>
    </row>
    <row r="21" spans="1:11">
      <c r="A21" s="3">
        <v>20</v>
      </c>
      <c r="B21" s="2">
        <v>19</v>
      </c>
      <c r="C21" s="2">
        <v>23</v>
      </c>
      <c r="E21" s="14"/>
      <c r="F21" s="15" t="s">
        <v>10</v>
      </c>
      <c r="G21" s="15" t="s">
        <v>11</v>
      </c>
      <c r="H21" s="15" t="s">
        <v>12</v>
      </c>
      <c r="I21" s="15" t="s">
        <v>13</v>
      </c>
      <c r="J21" s="15" t="s">
        <v>14</v>
      </c>
      <c r="K21" s="16" t="s">
        <v>15</v>
      </c>
    </row>
    <row r="22" spans="1:11">
      <c r="A22" s="3">
        <v>21</v>
      </c>
      <c r="B22" s="2">
        <v>22</v>
      </c>
      <c r="C22" s="2">
        <v>19</v>
      </c>
      <c r="E22" s="8" t="s">
        <v>8</v>
      </c>
      <c r="F22" s="21">
        <v>14</v>
      </c>
      <c r="G22" s="21">
        <v>20</v>
      </c>
      <c r="H22" s="21">
        <v>22.5</v>
      </c>
      <c r="I22" s="21">
        <v>28</v>
      </c>
      <c r="J22" s="21">
        <v>33</v>
      </c>
      <c r="K22" s="22">
        <f>I22-G22</f>
        <v>8</v>
      </c>
    </row>
    <row r="23" spans="1:11">
      <c r="A23" s="3">
        <v>22</v>
      </c>
      <c r="B23" s="2">
        <v>22</v>
      </c>
      <c r="C23" s="2">
        <v>23</v>
      </c>
      <c r="E23" s="11" t="s">
        <v>9</v>
      </c>
      <c r="F23" s="23">
        <v>14</v>
      </c>
      <c r="G23" s="23">
        <v>20</v>
      </c>
      <c r="H23" s="23">
        <v>24</v>
      </c>
      <c r="I23" s="23">
        <v>28</v>
      </c>
      <c r="J23" s="23">
        <v>35</v>
      </c>
      <c r="K23" s="24">
        <f>I23-G23</f>
        <v>8</v>
      </c>
    </row>
    <row r="24" spans="1:11">
      <c r="A24" s="3">
        <v>23</v>
      </c>
      <c r="B24" s="2">
        <v>27</v>
      </c>
      <c r="C24" s="2">
        <v>32</v>
      </c>
    </row>
    <row r="25" spans="1:11">
      <c r="A25" s="3">
        <v>24</v>
      </c>
      <c r="B25" s="2">
        <v>16</v>
      </c>
      <c r="C25" s="2">
        <v>19</v>
      </c>
    </row>
    <row r="26" spans="1:11">
      <c r="A26" s="3">
        <v>25</v>
      </c>
      <c r="B26" s="2">
        <v>22</v>
      </c>
      <c r="C26" s="2">
        <v>25</v>
      </c>
    </row>
    <row r="27" spans="1:11">
      <c r="A27" s="3">
        <v>26</v>
      </c>
      <c r="B27" s="2">
        <v>20</v>
      </c>
      <c r="C27" s="2">
        <v>21</v>
      </c>
    </row>
    <row r="28" spans="1:11">
      <c r="A28" s="3">
        <v>27</v>
      </c>
      <c r="B28" s="2">
        <v>28</v>
      </c>
      <c r="C28" s="2">
        <v>18</v>
      </c>
    </row>
    <row r="29" spans="1:11">
      <c r="A29" s="3">
        <v>28</v>
      </c>
      <c r="B29" s="2">
        <v>27</v>
      </c>
      <c r="C29" s="2">
        <v>20</v>
      </c>
    </row>
    <row r="30" spans="1:11">
      <c r="A30" s="3">
        <v>29</v>
      </c>
      <c r="B30" s="2">
        <v>17</v>
      </c>
      <c r="C30" s="2">
        <v>21</v>
      </c>
    </row>
    <row r="31" spans="1:11">
      <c r="A31" s="3">
        <v>30</v>
      </c>
      <c r="B31" s="2">
        <v>24</v>
      </c>
      <c r="C31" s="2">
        <v>29</v>
      </c>
    </row>
    <row r="32" spans="1:11">
      <c r="A32" s="3">
        <v>31</v>
      </c>
      <c r="B32" s="2">
        <v>30</v>
      </c>
      <c r="C32" s="2">
        <v>17</v>
      </c>
    </row>
    <row r="33" spans="1:3">
      <c r="A33" s="3">
        <v>32</v>
      </c>
      <c r="B33" s="2">
        <v>21</v>
      </c>
      <c r="C33" s="2">
        <v>30</v>
      </c>
    </row>
    <row r="34" spans="1:3">
      <c r="A34" s="3">
        <v>33</v>
      </c>
      <c r="B34" s="2">
        <v>22</v>
      </c>
      <c r="C34" s="2">
        <v>23</v>
      </c>
    </row>
    <row r="35" spans="1:3">
      <c r="A35" s="3">
        <v>34</v>
      </c>
      <c r="B35" s="2">
        <v>21</v>
      </c>
      <c r="C35" s="2">
        <v>21</v>
      </c>
    </row>
    <row r="36" spans="1:3">
      <c r="A36" s="3">
        <v>35</v>
      </c>
      <c r="B36" s="2">
        <v>24</v>
      </c>
      <c r="C36" s="2">
        <v>26</v>
      </c>
    </row>
    <row r="37" spans="1:3">
      <c r="A37" s="3">
        <v>36</v>
      </c>
      <c r="B37" s="2">
        <v>15</v>
      </c>
      <c r="C37" s="2">
        <v>28</v>
      </c>
    </row>
    <row r="38" spans="1:3">
      <c r="A38" s="3">
        <v>37</v>
      </c>
      <c r="B38" s="2">
        <v>28</v>
      </c>
      <c r="C38" s="2">
        <v>25</v>
      </c>
    </row>
    <row r="39" spans="1:3">
      <c r="A39" s="3">
        <v>38</v>
      </c>
      <c r="B39" s="2">
        <v>28</v>
      </c>
      <c r="C39" s="2">
        <v>26</v>
      </c>
    </row>
  </sheetData>
  <sheetProtection sheet="1" formatCells="0" formatColumns="0" formatRows="0" insertColumns="0" insertRows="0"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Education Nationale AC CRETEIL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mh.le-yaouanq</cp:lastModifiedBy>
  <dcterms:created xsi:type="dcterms:W3CDTF">2011-05-27T10:16:41Z</dcterms:created>
  <dcterms:modified xsi:type="dcterms:W3CDTF">2011-05-30T16:26:31Z</dcterms:modified>
</cp:coreProperties>
</file>